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cascante\Desktop\PLAN DE COMPRA 2016\"/>
    </mc:Choice>
  </mc:AlternateContent>
  <bookViews>
    <workbookView xWindow="0" yWindow="0" windowWidth="24000" windowHeight="10725"/>
  </bookViews>
  <sheets>
    <sheet name="2014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L47" i="1" l="1"/>
  <c r="L50" i="1"/>
  <c r="L51" i="1"/>
  <c r="L52" i="1"/>
  <c r="L53" i="1"/>
  <c r="L54" i="1"/>
  <c r="L55" i="1"/>
  <c r="L56" i="1"/>
  <c r="L16" i="1" l="1"/>
  <c r="L49" i="1"/>
  <c r="L48" i="1"/>
  <c r="L43" i="1"/>
  <c r="K19" i="1" l="1"/>
  <c r="K20" i="1"/>
  <c r="K21" i="1"/>
  <c r="K18" i="1"/>
  <c r="L57" i="1" l="1"/>
  <c r="L46" i="1" s="1"/>
  <c r="L45" i="1" l="1"/>
  <c r="L44" i="1"/>
  <c r="L42" i="1"/>
  <c r="L41" i="1"/>
  <c r="L40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4" i="1"/>
  <c r="L23" i="1"/>
  <c r="L22" i="1"/>
  <c r="L21" i="1"/>
  <c r="L20" i="1"/>
  <c r="L19" i="1"/>
  <c r="L18" i="1"/>
  <c r="L15" i="1"/>
  <c r="L14" i="1"/>
  <c r="L13" i="1"/>
  <c r="L12" i="1"/>
  <c r="L11" i="1"/>
  <c r="L9" i="1"/>
  <c r="L8" i="1"/>
  <c r="L7" i="1"/>
  <c r="L17" i="1" l="1"/>
  <c r="L39" i="1"/>
  <c r="L25" i="1"/>
  <c r="L59" i="1" l="1"/>
</calcChain>
</file>

<file path=xl/sharedStrings.xml><?xml version="1.0" encoding="utf-8"?>
<sst xmlns="http://schemas.openxmlformats.org/spreadsheetml/2006/main" count="316" uniqueCount="128">
  <si>
    <t>MINISTERIO DE AGRICULTURA Y GANADERIA</t>
  </si>
  <si>
    <t>PROGRAMA</t>
  </si>
  <si>
    <t>CODIGO DE MERCACIA</t>
  </si>
  <si>
    <t>DESCRIPCIÓN</t>
  </si>
  <si>
    <t>UNIDAD DE MEDIDA</t>
  </si>
  <si>
    <t>PERIODO EJECUCION</t>
  </si>
  <si>
    <t>TIPO       FUENTE</t>
  </si>
  <si>
    <t>CANTIDAD</t>
  </si>
  <si>
    <t>PRECIO UNITARIO</t>
  </si>
  <si>
    <t>MONTO</t>
  </si>
  <si>
    <t>900</t>
  </si>
  <si>
    <t>000005</t>
  </si>
  <si>
    <t>UNIDAD</t>
  </si>
  <si>
    <t>I, II, III Y IV TRIM</t>
  </si>
  <si>
    <t>001</t>
  </si>
  <si>
    <t>000001</t>
  </si>
  <si>
    <t>PARA PAGO DE ACUERDOS DE SALIDA PARA PUBLICAR EN LA GACETA</t>
  </si>
  <si>
    <t>I yII</t>
  </si>
  <si>
    <t>10303</t>
  </si>
  <si>
    <t>090301</t>
  </si>
  <si>
    <t>SERVICIOS GENERALES (SELLOS Y LLAVES)</t>
  </si>
  <si>
    <t>000020</t>
  </si>
  <si>
    <t>000003</t>
  </si>
  <si>
    <t>TRANSPORTE DENTRO DEL PAÍS</t>
  </si>
  <si>
    <t>000</t>
  </si>
  <si>
    <t>000000</t>
  </si>
  <si>
    <t>VIÁTICOS DENTRO DEL PAÍS</t>
  </si>
  <si>
    <t>10805</t>
  </si>
  <si>
    <t>REPARACION Y MANTENIMIENTO DE VEHICULOS</t>
  </si>
  <si>
    <t>030</t>
  </si>
  <si>
    <t>10807</t>
  </si>
  <si>
    <t>020</t>
  </si>
  <si>
    <t>090701</t>
  </si>
  <si>
    <t>MANTENIMIENTO PREVENTIVO Y CORRECTIVO DE EQUIPO DE OFICINA (VENTILADORES, SILLAS, ESCRITORIOS, AIRES ACONDICIONADOS, CALCULADORAS ETC.)</t>
  </si>
  <si>
    <t>10808</t>
  </si>
  <si>
    <t>015</t>
  </si>
  <si>
    <t>CONTRATO</t>
  </si>
  <si>
    <t>000015</t>
  </si>
  <si>
    <t xml:space="preserve">COMBUSTIBLES Y LIBRICANTES GASOLINA </t>
  </si>
  <si>
    <t>085</t>
  </si>
  <si>
    <t xml:space="preserve">009200  </t>
  </si>
  <si>
    <t xml:space="preserve">TONER Y TINTAS </t>
  </si>
  <si>
    <t>009900</t>
  </si>
  <si>
    <t xml:space="preserve">2LEXMARK C5220 NEGRO  </t>
  </si>
  <si>
    <t xml:space="preserve">2LEXMARK C5220 AMARILLO  </t>
  </si>
  <si>
    <t xml:space="preserve">2LEXMARK C5220 CYAN </t>
  </si>
  <si>
    <t>2LEXMARK C5220 MAG</t>
  </si>
  <si>
    <t>090</t>
  </si>
  <si>
    <t>001950</t>
  </si>
  <si>
    <t>Lexmark E260</t>
  </si>
  <si>
    <t>000010</t>
  </si>
  <si>
    <t>20402</t>
  </si>
  <si>
    <t>045</t>
  </si>
  <si>
    <t>REPUESTOS PARA VEHÍCULOS</t>
  </si>
  <si>
    <t>29901</t>
  </si>
  <si>
    <t>00</t>
  </si>
  <si>
    <t xml:space="preserve">UTILES Y MATERIALES DE OFICINA </t>
  </si>
  <si>
    <t xml:space="preserve">BORRADOR SUAVE DE LÁPIZ DE 6 CMX2 CMX1.0 CM DE GRUESO MÍNIMO. </t>
  </si>
  <si>
    <t>025</t>
  </si>
  <si>
    <t>150010</t>
  </si>
  <si>
    <t>PRENSA PARA FOLDER FASTENER METÁLICO DE 8 CM QUE NO HERRUMBRE</t>
  </si>
  <si>
    <t>CINTA ADHESIVA MAGICA DE 1,27 CMS</t>
  </si>
  <si>
    <t>CINTA ADHESIVA DE 48 MM X 50 METROS</t>
  </si>
  <si>
    <t>040</t>
  </si>
  <si>
    <t>055</t>
  </si>
  <si>
    <t>000140</t>
  </si>
  <si>
    <t xml:space="preserve">ENGRAPADORA METALICA,  TIPO COMERCIAL </t>
  </si>
  <si>
    <t>575020</t>
  </si>
  <si>
    <t xml:space="preserve">GRAPAS PARA ENGRAPADORA ESTANDAR </t>
  </si>
  <si>
    <t>095</t>
  </si>
  <si>
    <t>000710</t>
  </si>
  <si>
    <t>MARCADOR PUNTA GRUESA CINCELADA. TINTA PERMANENTE COLOR A ESCOGER (ROJO, AZUL, VERDE, NEGRO)</t>
  </si>
  <si>
    <t>000120</t>
  </si>
  <si>
    <t>RESALTADOR COLOR A ESCOGER DE TINTA TRANSPARENTE CON PUNTA CINCELADA,  PARA PAPEL,  .</t>
  </si>
  <si>
    <t>130</t>
  </si>
  <si>
    <t>000300</t>
  </si>
  <si>
    <t>TIJERA GRANDE DE METAL QUE NO HERRUMBRE. METÁLICAS. MANGO CUBIERTO DE PLÁSTICO. EMPACADAS INDIVIDUALMENTE</t>
  </si>
  <si>
    <t>001101</t>
  </si>
  <si>
    <t>PORTAFOLIOS</t>
  </si>
  <si>
    <t>435</t>
  </si>
  <si>
    <t>001000</t>
  </si>
  <si>
    <t xml:space="preserve">DISCO COMPACTO EN BLANCO </t>
  </si>
  <si>
    <t>000040</t>
  </si>
  <si>
    <t>080</t>
  </si>
  <si>
    <t>000006</t>
  </si>
  <si>
    <t xml:space="preserve">MINAS DE 0.7 MM, DUREZA HB. MINAS GRAFITO 0,5 MM. DUREZA HB. </t>
  </si>
  <si>
    <t>LAPIZ DE MADERA No 2</t>
  </si>
  <si>
    <t>225</t>
  </si>
  <si>
    <t xml:space="preserve">PRODUCTOS DE PAPAEL Y CARTON </t>
  </si>
  <si>
    <t>CARPETA DE MANILA TAMAÑO CARTA (FILES). (CAJAS DE 100 UNIDADES)</t>
  </si>
  <si>
    <t>CARPETA DE MANILA TAMAÑO OFICIO (FILES). (CAJAS DE 100 UNIDADES)</t>
  </si>
  <si>
    <t>050025</t>
  </si>
  <si>
    <t>CUADERNOS DE RESORTES DE 70, 80 Y 100 HOJAS,  27 X 21 CMS.</t>
  </si>
  <si>
    <t>050</t>
  </si>
  <si>
    <t>TAPAS PARA ENCUADERNAR DE VARIOS COLORES, PAQUETES DE 12 UDS</t>
  </si>
  <si>
    <t>CAJA</t>
  </si>
  <si>
    <t>007000</t>
  </si>
  <si>
    <t>BLOCK PARA NOTAS ADHESIVAS EN LA PARTE SUPERIOR--QUITA PON--- DIFERENTES TAMAÑOS</t>
  </si>
  <si>
    <t>PTES</t>
  </si>
  <si>
    <t>010</t>
  </si>
  <si>
    <t>PROGRAMA 170</t>
  </si>
  <si>
    <t xml:space="preserve">MANTENIMIENTO PREVENTIVO Y CORRECTIVO DE EQUIPO DE INFORMATICO DE LA SECRETARIA DE SEPSA. </t>
  </si>
  <si>
    <t>000182</t>
  </si>
  <si>
    <t>SILLAS ERGONÓMICAS (SILLA SECRETARIA ORTOPÉDICA)</t>
  </si>
  <si>
    <t>I, II Y III TRIM</t>
  </si>
  <si>
    <t>I y II TRIM</t>
  </si>
  <si>
    <t>II Y IV TRIM</t>
  </si>
  <si>
    <t>I , II Y III TRIM</t>
  </si>
  <si>
    <t>MULTIFUNCIONAL  LEXMARK X654de y LEXMARK MX410</t>
  </si>
  <si>
    <t>005300</t>
  </si>
  <si>
    <t>ESCRITORIO TIPO ESCUADRA</t>
  </si>
  <si>
    <t>PLAN DE COMPRAS  2016</t>
  </si>
  <si>
    <t>IMPRESIÓN, ENCUADERNACION, PUBLICACION E IMPRESIÓN DE DIFERENTES DOCUMENTOS REQUERIDOS PARA LA SECRETARÍA EN SU ACTIVIDAD, ASÍ COMO LA CONFECCIÓN DE BOLETINES, QUE SON DE APOYO AL SECTOR, INFORMES DE SEGUIMIENTO Y DOCUMENTOS REFERIDOS A GENERO Y EMPRESARIEDAD, ENTRE OTROS.</t>
  </si>
  <si>
    <t>PAPEL BOND BLANCO TAMAÑO CARTA 75 gr (RESMA)</t>
  </si>
  <si>
    <t>MICROCOMPUTADOR DE ESCRITORIO</t>
  </si>
  <si>
    <t>BIENES DURADEROS</t>
  </si>
  <si>
    <t>002300</t>
  </si>
  <si>
    <t xml:space="preserve">SERVICIO DE TRADUCCIÓN </t>
  </si>
  <si>
    <t xml:space="preserve">TOTAL </t>
  </si>
  <si>
    <t xml:space="preserve">MICROCOMPUTADOR PORTÁTIL </t>
  </si>
  <si>
    <t>ADOBE DREAMWEAVER CC 2015</t>
  </si>
  <si>
    <t>100</t>
  </si>
  <si>
    <t>ADOBE PHOTOSHOP CC 2015</t>
  </si>
  <si>
    <t>ADOBE ILLUSTRADOR CC 2015</t>
  </si>
  <si>
    <t>ACROBAT PRO DC 2015</t>
  </si>
  <si>
    <t>MICROSOFT VISUAL STUDIO 2015</t>
  </si>
  <si>
    <t>MOUSE</t>
  </si>
  <si>
    <t>CAMARA PARA VIDEO CONFERENCIA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</si>
</sst>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43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3" fontId="2" fillId="2" borderId="1" xfId="3" applyNumberFormat="1" applyFont="1" applyFill="1" applyBorder="1" applyAlignment="1">
      <alignment horizontal="right" vertical="center"/>
    </xf>
    <xf numFmtId="43" fontId="2" fillId="2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right" vertical="center"/>
    </xf>
    <xf numFmtId="43" fontId="2" fillId="2" borderId="0" xfId="1" applyNumberFormat="1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vertical="center"/>
    </xf>
    <xf numFmtId="4" fontId="4" fillId="2" borderId="0" xfId="0" applyNumberFormat="1" applyFont="1" applyFill="1"/>
    <xf numFmtId="43" fontId="4" fillId="2" borderId="0" xfId="0" applyNumberFormat="1" applyFont="1" applyFill="1"/>
    <xf numFmtId="0" fontId="3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2</xdr:row>
      <xdr:rowOff>95250</xdr:rowOff>
    </xdr:from>
    <xdr:to>
      <xdr:col>4</xdr:col>
      <xdr:colOff>0</xdr:colOff>
      <xdr:row>4</xdr:row>
      <xdr:rowOff>9525</xdr:rowOff>
    </xdr:to>
    <xdr:sp macro="" textlink="">
      <xdr:nvSpPr>
        <xdr:cNvPr id="2" name="Text Box 66"/>
        <xdr:cNvSpPr txBox="1">
          <a:spLocks noChangeArrowheads="1"/>
        </xdr:cNvSpPr>
      </xdr:nvSpPr>
      <xdr:spPr bwMode="auto">
        <a:xfrm>
          <a:off x="2371725" y="419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1866900</xdr:colOff>
      <xdr:row>1</xdr:row>
      <xdr:rowOff>76200</xdr:rowOff>
    </xdr:from>
    <xdr:to>
      <xdr:col>5</xdr:col>
      <xdr:colOff>2019300</xdr:colOff>
      <xdr:row>2</xdr:row>
      <xdr:rowOff>28575</xdr:rowOff>
    </xdr:to>
    <xdr:sp macro="" textlink="">
      <xdr:nvSpPr>
        <xdr:cNvPr id="3" name="Text Box 70"/>
        <xdr:cNvSpPr txBox="1">
          <a:spLocks noChangeArrowheads="1"/>
        </xdr:cNvSpPr>
      </xdr:nvSpPr>
      <xdr:spPr bwMode="auto">
        <a:xfrm>
          <a:off x="4895850" y="762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579344</xdr:colOff>
      <xdr:row>1</xdr:row>
      <xdr:rowOff>0</xdr:rowOff>
    </xdr:from>
    <xdr:ext cx="53541" cy="204287"/>
    <xdr:sp macro="" textlink="">
      <xdr:nvSpPr>
        <xdr:cNvPr id="4" name="Text Box 71"/>
        <xdr:cNvSpPr txBox="1">
          <a:spLocks noChangeArrowheads="1"/>
        </xdr:cNvSpPr>
      </xdr:nvSpPr>
      <xdr:spPr bwMode="auto">
        <a:xfrm>
          <a:off x="2265269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strike="noStrike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twoCellAnchor editAs="oneCell">
    <xdr:from>
      <xdr:col>3</xdr:col>
      <xdr:colOff>123825</xdr:colOff>
      <xdr:row>1</xdr:row>
      <xdr:rowOff>0</xdr:rowOff>
    </xdr:from>
    <xdr:to>
      <xdr:col>3</xdr:col>
      <xdr:colOff>200025</xdr:colOff>
      <xdr:row>1</xdr:row>
      <xdr:rowOff>123825</xdr:rowOff>
    </xdr:to>
    <xdr:sp macro="" textlink="">
      <xdr:nvSpPr>
        <xdr:cNvPr id="5" name="Text Box 72"/>
        <xdr:cNvSpPr txBox="1">
          <a:spLocks noChangeArrowheads="1"/>
        </xdr:cNvSpPr>
      </xdr:nvSpPr>
      <xdr:spPr bwMode="auto">
        <a:xfrm>
          <a:off x="1381125" y="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123825</xdr:rowOff>
    </xdr:to>
    <xdr:sp macro="" textlink="">
      <xdr:nvSpPr>
        <xdr:cNvPr id="6" name="Text Box 32"/>
        <xdr:cNvSpPr txBox="1">
          <a:spLocks noChangeArrowheads="1"/>
        </xdr:cNvSpPr>
      </xdr:nvSpPr>
      <xdr:spPr bwMode="auto">
        <a:xfrm>
          <a:off x="1685925" y="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3362</xdr:colOff>
      <xdr:row>1</xdr:row>
      <xdr:rowOff>0</xdr:rowOff>
    </xdr:from>
    <xdr:ext cx="53541" cy="204287"/>
    <xdr:sp macro="" textlink="">
      <xdr:nvSpPr>
        <xdr:cNvPr id="7" name="Text Box 33"/>
        <xdr:cNvSpPr txBox="1">
          <a:spLocks noChangeArrowheads="1"/>
        </xdr:cNvSpPr>
      </xdr:nvSpPr>
      <xdr:spPr bwMode="auto">
        <a:xfrm>
          <a:off x="1689287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strike="noStrike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twoCellAnchor editAs="oneCell">
    <xdr:from>
      <xdr:col>4</xdr:col>
      <xdr:colOff>685800</xdr:colOff>
      <xdr:row>1</xdr:row>
      <xdr:rowOff>0</xdr:rowOff>
    </xdr:from>
    <xdr:to>
      <xdr:col>5</xdr:col>
      <xdr:colOff>152400</xdr:colOff>
      <xdr:row>1</xdr:row>
      <xdr:rowOff>123825</xdr:rowOff>
    </xdr:to>
    <xdr:sp macro="" textlink="">
      <xdr:nvSpPr>
        <xdr:cNvPr id="8" name="Text Box 70"/>
        <xdr:cNvSpPr txBox="1">
          <a:spLocks noChangeArrowheads="1"/>
        </xdr:cNvSpPr>
      </xdr:nvSpPr>
      <xdr:spPr bwMode="auto">
        <a:xfrm>
          <a:off x="2266950" y="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579344</xdr:colOff>
      <xdr:row>1</xdr:row>
      <xdr:rowOff>0</xdr:rowOff>
    </xdr:from>
    <xdr:ext cx="53541" cy="204287"/>
    <xdr:sp macro="" textlink="">
      <xdr:nvSpPr>
        <xdr:cNvPr id="9" name="Text Box 71"/>
        <xdr:cNvSpPr txBox="1">
          <a:spLocks noChangeArrowheads="1"/>
        </xdr:cNvSpPr>
      </xdr:nvSpPr>
      <xdr:spPr bwMode="auto">
        <a:xfrm>
          <a:off x="2265269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strike="noStrike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123825</xdr:rowOff>
    </xdr:to>
    <xdr:sp macro="" textlink="">
      <xdr:nvSpPr>
        <xdr:cNvPr id="10" name="Text Box 34"/>
        <xdr:cNvSpPr txBox="1">
          <a:spLocks noChangeArrowheads="1"/>
        </xdr:cNvSpPr>
      </xdr:nvSpPr>
      <xdr:spPr bwMode="auto">
        <a:xfrm>
          <a:off x="1685925" y="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123825</xdr:rowOff>
    </xdr:to>
    <xdr:sp macro="" textlink="">
      <xdr:nvSpPr>
        <xdr:cNvPr id="11" name="Text Box 72"/>
        <xdr:cNvSpPr txBox="1">
          <a:spLocks noChangeArrowheads="1"/>
        </xdr:cNvSpPr>
      </xdr:nvSpPr>
      <xdr:spPr bwMode="auto">
        <a:xfrm>
          <a:off x="1685925" y="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114300</xdr:rowOff>
    </xdr:to>
    <xdr:sp macro="" textlink="">
      <xdr:nvSpPr>
        <xdr:cNvPr id="12" name="Text Box 248"/>
        <xdr:cNvSpPr txBox="1">
          <a:spLocks noChangeArrowheads="1"/>
        </xdr:cNvSpPr>
      </xdr:nvSpPr>
      <xdr:spPr bwMode="auto">
        <a:xfrm>
          <a:off x="1685925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247650</xdr:colOff>
      <xdr:row>1</xdr:row>
      <xdr:rowOff>0</xdr:rowOff>
    </xdr:from>
    <xdr:ext cx="53541" cy="204287"/>
    <xdr:sp macro="" textlink="">
      <xdr:nvSpPr>
        <xdr:cNvPr id="13" name="Text Box 71"/>
        <xdr:cNvSpPr txBox="1">
          <a:spLocks noChangeArrowheads="1"/>
        </xdr:cNvSpPr>
      </xdr:nvSpPr>
      <xdr:spPr bwMode="auto">
        <a:xfrm>
          <a:off x="1933575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u="none" strike="noStrike" baseline="0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53541" cy="204287"/>
    <xdr:sp macro="" textlink="">
      <xdr:nvSpPr>
        <xdr:cNvPr id="14" name="Text Box 33"/>
        <xdr:cNvSpPr txBox="1">
          <a:spLocks noChangeArrowheads="1"/>
        </xdr:cNvSpPr>
      </xdr:nvSpPr>
      <xdr:spPr bwMode="auto">
        <a:xfrm>
          <a:off x="1685925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u="none" strike="noStrike" baseline="0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53541" cy="204287"/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1685925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u="none" strike="noStrike" baseline="0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twoCellAnchor editAs="oneCell">
    <xdr:from>
      <xdr:col>4</xdr:col>
      <xdr:colOff>123825</xdr:colOff>
      <xdr:row>25</xdr:row>
      <xdr:rowOff>0</xdr:rowOff>
    </xdr:from>
    <xdr:to>
      <xdr:col>4</xdr:col>
      <xdr:colOff>200025</xdr:colOff>
      <xdr:row>25</xdr:row>
      <xdr:rowOff>152400</xdr:rowOff>
    </xdr:to>
    <xdr:sp macro="" textlink="">
      <xdr:nvSpPr>
        <xdr:cNvPr id="16" name="Text Box 66"/>
        <xdr:cNvSpPr txBox="1">
          <a:spLocks noChangeArrowheads="1"/>
        </xdr:cNvSpPr>
      </xdr:nvSpPr>
      <xdr:spPr bwMode="auto">
        <a:xfrm>
          <a:off x="1809750" y="11925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123825</xdr:colOff>
      <xdr:row>36</xdr:row>
      <xdr:rowOff>0</xdr:rowOff>
    </xdr:from>
    <xdr:to>
      <xdr:col>4</xdr:col>
      <xdr:colOff>200025</xdr:colOff>
      <xdr:row>36</xdr:row>
      <xdr:rowOff>123825</xdr:rowOff>
    </xdr:to>
    <xdr:sp macro="" textlink="">
      <xdr:nvSpPr>
        <xdr:cNvPr id="17" name="Text Box 72"/>
        <xdr:cNvSpPr txBox="1">
          <a:spLocks noChangeArrowheads="1"/>
        </xdr:cNvSpPr>
      </xdr:nvSpPr>
      <xdr:spPr bwMode="auto">
        <a:xfrm>
          <a:off x="1809750" y="160972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25</xdr:row>
      <xdr:rowOff>0</xdr:rowOff>
    </xdr:from>
    <xdr:to>
      <xdr:col>5</xdr:col>
      <xdr:colOff>762000</xdr:colOff>
      <xdr:row>25</xdr:row>
      <xdr:rowOff>104775</xdr:rowOff>
    </xdr:to>
    <xdr:sp macro="" textlink="">
      <xdr:nvSpPr>
        <xdr:cNvPr id="18" name="Text Box 70"/>
        <xdr:cNvSpPr txBox="1">
          <a:spLocks noChangeArrowheads="1"/>
        </xdr:cNvSpPr>
      </xdr:nvSpPr>
      <xdr:spPr bwMode="auto">
        <a:xfrm>
          <a:off x="2952750" y="119253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684119</xdr:colOff>
      <xdr:row>25</xdr:row>
      <xdr:rowOff>0</xdr:rowOff>
    </xdr:from>
    <xdr:ext cx="53541" cy="204287"/>
    <xdr:sp macro="" textlink="">
      <xdr:nvSpPr>
        <xdr:cNvPr id="19" name="Text Box 71"/>
        <xdr:cNvSpPr txBox="1">
          <a:spLocks noChangeArrowheads="1"/>
        </xdr:cNvSpPr>
      </xdr:nvSpPr>
      <xdr:spPr bwMode="auto">
        <a:xfrm>
          <a:off x="2951069" y="1192530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strike="noStrike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123825</xdr:rowOff>
    </xdr:to>
    <xdr:sp macro="" textlink="">
      <xdr:nvSpPr>
        <xdr:cNvPr id="20" name="Text Box 32"/>
        <xdr:cNvSpPr txBox="1">
          <a:spLocks noChangeArrowheads="1"/>
        </xdr:cNvSpPr>
      </xdr:nvSpPr>
      <xdr:spPr bwMode="auto">
        <a:xfrm>
          <a:off x="2266950" y="124396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3362</xdr:colOff>
      <xdr:row>25</xdr:row>
      <xdr:rowOff>0</xdr:rowOff>
    </xdr:from>
    <xdr:ext cx="53541" cy="204287"/>
    <xdr:sp macro="" textlink="">
      <xdr:nvSpPr>
        <xdr:cNvPr id="21" name="Text Box 33"/>
        <xdr:cNvSpPr txBox="1">
          <a:spLocks noChangeArrowheads="1"/>
        </xdr:cNvSpPr>
      </xdr:nvSpPr>
      <xdr:spPr bwMode="auto">
        <a:xfrm>
          <a:off x="2270312" y="1243965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strike="noStrike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twoCellAnchor editAs="oneCell">
    <xdr:from>
      <xdr:col>5</xdr:col>
      <xdr:colOff>685800</xdr:colOff>
      <xdr:row>25</xdr:row>
      <xdr:rowOff>0</xdr:rowOff>
    </xdr:from>
    <xdr:to>
      <xdr:col>5</xdr:col>
      <xdr:colOff>762000</xdr:colOff>
      <xdr:row>25</xdr:row>
      <xdr:rowOff>123825</xdr:rowOff>
    </xdr:to>
    <xdr:sp macro="" textlink="">
      <xdr:nvSpPr>
        <xdr:cNvPr id="22" name="Text Box 70"/>
        <xdr:cNvSpPr txBox="1">
          <a:spLocks noChangeArrowheads="1"/>
        </xdr:cNvSpPr>
      </xdr:nvSpPr>
      <xdr:spPr bwMode="auto">
        <a:xfrm>
          <a:off x="2952750" y="124396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684119</xdr:colOff>
      <xdr:row>25</xdr:row>
      <xdr:rowOff>0</xdr:rowOff>
    </xdr:from>
    <xdr:ext cx="53541" cy="204287"/>
    <xdr:sp macro="" textlink="">
      <xdr:nvSpPr>
        <xdr:cNvPr id="23" name="Text Box 71"/>
        <xdr:cNvSpPr txBox="1">
          <a:spLocks noChangeArrowheads="1"/>
        </xdr:cNvSpPr>
      </xdr:nvSpPr>
      <xdr:spPr bwMode="auto">
        <a:xfrm>
          <a:off x="2951069" y="1243965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strike="noStrike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30</xdr:row>
      <xdr:rowOff>123825</xdr:rowOff>
    </xdr:to>
    <xdr:sp macro="" textlink="">
      <xdr:nvSpPr>
        <xdr:cNvPr id="24" name="Text Box 34"/>
        <xdr:cNvSpPr txBox="1">
          <a:spLocks noChangeArrowheads="1"/>
        </xdr:cNvSpPr>
      </xdr:nvSpPr>
      <xdr:spPr bwMode="auto">
        <a:xfrm>
          <a:off x="2266950" y="14039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30</xdr:row>
      <xdr:rowOff>123825</xdr:rowOff>
    </xdr:to>
    <xdr:sp macro="" textlink="">
      <xdr:nvSpPr>
        <xdr:cNvPr id="25" name="Text Box 72"/>
        <xdr:cNvSpPr txBox="1">
          <a:spLocks noChangeArrowheads="1"/>
        </xdr:cNvSpPr>
      </xdr:nvSpPr>
      <xdr:spPr bwMode="auto">
        <a:xfrm>
          <a:off x="2266950" y="14039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123825</xdr:rowOff>
    </xdr:to>
    <xdr:sp macro="" textlink="">
      <xdr:nvSpPr>
        <xdr:cNvPr id="26" name="Text Box 248"/>
        <xdr:cNvSpPr txBox="1">
          <a:spLocks noChangeArrowheads="1"/>
        </xdr:cNvSpPr>
      </xdr:nvSpPr>
      <xdr:spPr bwMode="auto">
        <a:xfrm>
          <a:off x="2266950" y="119253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247650</xdr:colOff>
      <xdr:row>7</xdr:row>
      <xdr:rowOff>0</xdr:rowOff>
    </xdr:from>
    <xdr:ext cx="53541" cy="204287"/>
    <xdr:sp macro="" textlink="">
      <xdr:nvSpPr>
        <xdr:cNvPr id="27" name="Text Box 71"/>
        <xdr:cNvSpPr txBox="1">
          <a:spLocks noChangeArrowheads="1"/>
        </xdr:cNvSpPr>
      </xdr:nvSpPr>
      <xdr:spPr bwMode="auto">
        <a:xfrm>
          <a:off x="2514600" y="222885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u="none" strike="noStrike" baseline="0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53541" cy="204287"/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2266950" y="222885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u="none" strike="noStrike" baseline="0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53541" cy="204287"/>
    <xdr:sp macro="" textlink="">
      <xdr:nvSpPr>
        <xdr:cNvPr id="29" name="Text Box 71"/>
        <xdr:cNvSpPr txBox="1">
          <a:spLocks noChangeArrowheads="1"/>
        </xdr:cNvSpPr>
      </xdr:nvSpPr>
      <xdr:spPr bwMode="auto">
        <a:xfrm>
          <a:off x="2266950" y="222885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u="none" strike="noStrike" baseline="0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4"/>
  <sheetViews>
    <sheetView tabSelected="1" workbookViewId="0">
      <selection activeCell="F63" sqref="F63"/>
    </sheetView>
  </sheetViews>
  <sheetFormatPr baseColWidth="10" defaultRowHeight="12.75" x14ac:dyDescent="0.2"/>
  <cols>
    <col min="1" max="1" width="11.42578125" style="14"/>
    <col min="2" max="2" width="11.42578125" style="15" customWidth="1"/>
    <col min="3" max="3" width="7.42578125" style="15" customWidth="1"/>
    <col min="4" max="4" width="6.42578125" style="15" customWidth="1"/>
    <col min="5" max="5" width="8.7109375" style="15" customWidth="1"/>
    <col min="6" max="6" width="58.28515625" style="16" customWidth="1"/>
    <col min="7" max="7" width="11.42578125" style="15" customWidth="1"/>
    <col min="8" max="8" width="15.42578125" style="15" customWidth="1"/>
    <col min="9" max="9" width="9" style="15" customWidth="1"/>
    <col min="10" max="10" width="10.42578125" style="15" bestFit="1" customWidth="1"/>
    <col min="11" max="11" width="13.85546875" style="14" bestFit="1" customWidth="1"/>
    <col min="12" max="12" width="15.85546875" style="14" bestFit="1" customWidth="1"/>
    <col min="13" max="234" width="11.42578125" style="14"/>
    <col min="235" max="235" width="11.42578125" style="14" customWidth="1"/>
    <col min="236" max="236" width="7.42578125" style="14" customWidth="1"/>
    <col min="237" max="237" width="6.42578125" style="14" customWidth="1"/>
    <col min="238" max="238" width="8.7109375" style="14" customWidth="1"/>
    <col min="239" max="239" width="58.28515625" style="14" customWidth="1"/>
    <col min="240" max="240" width="11.42578125" style="14" customWidth="1"/>
    <col min="241" max="241" width="15.42578125" style="14" customWidth="1"/>
    <col min="242" max="242" width="9" style="14" customWidth="1"/>
    <col min="243" max="243" width="10.28515625" style="14" bestFit="1" customWidth="1"/>
    <col min="244" max="244" width="13.7109375" style="14" bestFit="1" customWidth="1"/>
    <col min="245" max="245" width="14.140625" style="14" bestFit="1" customWidth="1"/>
    <col min="246" max="260" width="0" style="14" hidden="1" customWidth="1"/>
    <col min="261" max="490" width="11.42578125" style="14"/>
    <col min="491" max="491" width="11.42578125" style="14" customWidth="1"/>
    <col min="492" max="492" width="7.42578125" style="14" customWidth="1"/>
    <col min="493" max="493" width="6.42578125" style="14" customWidth="1"/>
    <col min="494" max="494" width="8.7109375" style="14" customWidth="1"/>
    <col min="495" max="495" width="58.28515625" style="14" customWidth="1"/>
    <col min="496" max="496" width="11.42578125" style="14" customWidth="1"/>
    <col min="497" max="497" width="15.42578125" style="14" customWidth="1"/>
    <col min="498" max="498" width="9" style="14" customWidth="1"/>
    <col min="499" max="499" width="10.28515625" style="14" bestFit="1" customWidth="1"/>
    <col min="500" max="500" width="13.7109375" style="14" bestFit="1" customWidth="1"/>
    <col min="501" max="501" width="14.140625" style="14" bestFit="1" customWidth="1"/>
    <col min="502" max="516" width="0" style="14" hidden="1" customWidth="1"/>
    <col min="517" max="746" width="11.42578125" style="14"/>
    <col min="747" max="747" width="11.42578125" style="14" customWidth="1"/>
    <col min="748" max="748" width="7.42578125" style="14" customWidth="1"/>
    <col min="749" max="749" width="6.42578125" style="14" customWidth="1"/>
    <col min="750" max="750" width="8.7109375" style="14" customWidth="1"/>
    <col min="751" max="751" width="58.28515625" style="14" customWidth="1"/>
    <col min="752" max="752" width="11.42578125" style="14" customWidth="1"/>
    <col min="753" max="753" width="15.42578125" style="14" customWidth="1"/>
    <col min="754" max="754" width="9" style="14" customWidth="1"/>
    <col min="755" max="755" width="10.28515625" style="14" bestFit="1" customWidth="1"/>
    <col min="756" max="756" width="13.7109375" style="14" bestFit="1" customWidth="1"/>
    <col min="757" max="757" width="14.140625" style="14" bestFit="1" customWidth="1"/>
    <col min="758" max="772" width="0" style="14" hidden="1" customWidth="1"/>
    <col min="773" max="1002" width="11.42578125" style="14"/>
    <col min="1003" max="1003" width="11.42578125" style="14" customWidth="1"/>
    <col min="1004" max="1004" width="7.42578125" style="14" customWidth="1"/>
    <col min="1005" max="1005" width="6.42578125" style="14" customWidth="1"/>
    <col min="1006" max="1006" width="8.7109375" style="14" customWidth="1"/>
    <col min="1007" max="1007" width="58.28515625" style="14" customWidth="1"/>
    <col min="1008" max="1008" width="11.42578125" style="14" customWidth="1"/>
    <col min="1009" max="1009" width="15.42578125" style="14" customWidth="1"/>
    <col min="1010" max="1010" width="9" style="14" customWidth="1"/>
    <col min="1011" max="1011" width="10.28515625" style="14" bestFit="1" customWidth="1"/>
    <col min="1012" max="1012" width="13.7109375" style="14" bestFit="1" customWidth="1"/>
    <col min="1013" max="1013" width="14.140625" style="14" bestFit="1" customWidth="1"/>
    <col min="1014" max="1028" width="0" style="14" hidden="1" customWidth="1"/>
    <col min="1029" max="1258" width="11.42578125" style="14"/>
    <col min="1259" max="1259" width="11.42578125" style="14" customWidth="1"/>
    <col min="1260" max="1260" width="7.42578125" style="14" customWidth="1"/>
    <col min="1261" max="1261" width="6.42578125" style="14" customWidth="1"/>
    <col min="1262" max="1262" width="8.7109375" style="14" customWidth="1"/>
    <col min="1263" max="1263" width="58.28515625" style="14" customWidth="1"/>
    <col min="1264" max="1264" width="11.42578125" style="14" customWidth="1"/>
    <col min="1265" max="1265" width="15.42578125" style="14" customWidth="1"/>
    <col min="1266" max="1266" width="9" style="14" customWidth="1"/>
    <col min="1267" max="1267" width="10.28515625" style="14" bestFit="1" customWidth="1"/>
    <col min="1268" max="1268" width="13.7109375" style="14" bestFit="1" customWidth="1"/>
    <col min="1269" max="1269" width="14.140625" style="14" bestFit="1" customWidth="1"/>
    <col min="1270" max="1284" width="0" style="14" hidden="1" customWidth="1"/>
    <col min="1285" max="1514" width="11.42578125" style="14"/>
    <col min="1515" max="1515" width="11.42578125" style="14" customWidth="1"/>
    <col min="1516" max="1516" width="7.42578125" style="14" customWidth="1"/>
    <col min="1517" max="1517" width="6.42578125" style="14" customWidth="1"/>
    <col min="1518" max="1518" width="8.7109375" style="14" customWidth="1"/>
    <col min="1519" max="1519" width="58.28515625" style="14" customWidth="1"/>
    <col min="1520" max="1520" width="11.42578125" style="14" customWidth="1"/>
    <col min="1521" max="1521" width="15.42578125" style="14" customWidth="1"/>
    <col min="1522" max="1522" width="9" style="14" customWidth="1"/>
    <col min="1523" max="1523" width="10.28515625" style="14" bestFit="1" customWidth="1"/>
    <col min="1524" max="1524" width="13.7109375" style="14" bestFit="1" customWidth="1"/>
    <col min="1525" max="1525" width="14.140625" style="14" bestFit="1" customWidth="1"/>
    <col min="1526" max="1540" width="0" style="14" hidden="1" customWidth="1"/>
    <col min="1541" max="1770" width="11.42578125" style="14"/>
    <col min="1771" max="1771" width="11.42578125" style="14" customWidth="1"/>
    <col min="1772" max="1772" width="7.42578125" style="14" customWidth="1"/>
    <col min="1773" max="1773" width="6.42578125" style="14" customWidth="1"/>
    <col min="1774" max="1774" width="8.7109375" style="14" customWidth="1"/>
    <col min="1775" max="1775" width="58.28515625" style="14" customWidth="1"/>
    <col min="1776" max="1776" width="11.42578125" style="14" customWidth="1"/>
    <col min="1777" max="1777" width="15.42578125" style="14" customWidth="1"/>
    <col min="1778" max="1778" width="9" style="14" customWidth="1"/>
    <col min="1779" max="1779" width="10.28515625" style="14" bestFit="1" customWidth="1"/>
    <col min="1780" max="1780" width="13.7109375" style="14" bestFit="1" customWidth="1"/>
    <col min="1781" max="1781" width="14.140625" style="14" bestFit="1" customWidth="1"/>
    <col min="1782" max="1796" width="0" style="14" hidden="1" customWidth="1"/>
    <col min="1797" max="2026" width="11.42578125" style="14"/>
    <col min="2027" max="2027" width="11.42578125" style="14" customWidth="1"/>
    <col min="2028" max="2028" width="7.42578125" style="14" customWidth="1"/>
    <col min="2029" max="2029" width="6.42578125" style="14" customWidth="1"/>
    <col min="2030" max="2030" width="8.7109375" style="14" customWidth="1"/>
    <col min="2031" max="2031" width="58.28515625" style="14" customWidth="1"/>
    <col min="2032" max="2032" width="11.42578125" style="14" customWidth="1"/>
    <col min="2033" max="2033" width="15.42578125" style="14" customWidth="1"/>
    <col min="2034" max="2034" width="9" style="14" customWidth="1"/>
    <col min="2035" max="2035" width="10.28515625" style="14" bestFit="1" customWidth="1"/>
    <col min="2036" max="2036" width="13.7109375" style="14" bestFit="1" customWidth="1"/>
    <col min="2037" max="2037" width="14.140625" style="14" bestFit="1" customWidth="1"/>
    <col min="2038" max="2052" width="0" style="14" hidden="1" customWidth="1"/>
    <col min="2053" max="2282" width="11.42578125" style="14"/>
    <col min="2283" max="2283" width="11.42578125" style="14" customWidth="1"/>
    <col min="2284" max="2284" width="7.42578125" style="14" customWidth="1"/>
    <col min="2285" max="2285" width="6.42578125" style="14" customWidth="1"/>
    <col min="2286" max="2286" width="8.7109375" style="14" customWidth="1"/>
    <col min="2287" max="2287" width="58.28515625" style="14" customWidth="1"/>
    <col min="2288" max="2288" width="11.42578125" style="14" customWidth="1"/>
    <col min="2289" max="2289" width="15.42578125" style="14" customWidth="1"/>
    <col min="2290" max="2290" width="9" style="14" customWidth="1"/>
    <col min="2291" max="2291" width="10.28515625" style="14" bestFit="1" customWidth="1"/>
    <col min="2292" max="2292" width="13.7109375" style="14" bestFit="1" customWidth="1"/>
    <col min="2293" max="2293" width="14.140625" style="14" bestFit="1" customWidth="1"/>
    <col min="2294" max="2308" width="0" style="14" hidden="1" customWidth="1"/>
    <col min="2309" max="2538" width="11.42578125" style="14"/>
    <col min="2539" max="2539" width="11.42578125" style="14" customWidth="1"/>
    <col min="2540" max="2540" width="7.42578125" style="14" customWidth="1"/>
    <col min="2541" max="2541" width="6.42578125" style="14" customWidth="1"/>
    <col min="2542" max="2542" width="8.7109375" style="14" customWidth="1"/>
    <col min="2543" max="2543" width="58.28515625" style="14" customWidth="1"/>
    <col min="2544" max="2544" width="11.42578125" style="14" customWidth="1"/>
    <col min="2545" max="2545" width="15.42578125" style="14" customWidth="1"/>
    <col min="2546" max="2546" width="9" style="14" customWidth="1"/>
    <col min="2547" max="2547" width="10.28515625" style="14" bestFit="1" customWidth="1"/>
    <col min="2548" max="2548" width="13.7109375" style="14" bestFit="1" customWidth="1"/>
    <col min="2549" max="2549" width="14.140625" style="14" bestFit="1" customWidth="1"/>
    <col min="2550" max="2564" width="0" style="14" hidden="1" customWidth="1"/>
    <col min="2565" max="2794" width="11.42578125" style="14"/>
    <col min="2795" max="2795" width="11.42578125" style="14" customWidth="1"/>
    <col min="2796" max="2796" width="7.42578125" style="14" customWidth="1"/>
    <col min="2797" max="2797" width="6.42578125" style="14" customWidth="1"/>
    <col min="2798" max="2798" width="8.7109375" style="14" customWidth="1"/>
    <col min="2799" max="2799" width="58.28515625" style="14" customWidth="1"/>
    <col min="2800" max="2800" width="11.42578125" style="14" customWidth="1"/>
    <col min="2801" max="2801" width="15.42578125" style="14" customWidth="1"/>
    <col min="2802" max="2802" width="9" style="14" customWidth="1"/>
    <col min="2803" max="2803" width="10.28515625" style="14" bestFit="1" customWidth="1"/>
    <col min="2804" max="2804" width="13.7109375" style="14" bestFit="1" customWidth="1"/>
    <col min="2805" max="2805" width="14.140625" style="14" bestFit="1" customWidth="1"/>
    <col min="2806" max="2820" width="0" style="14" hidden="1" customWidth="1"/>
    <col min="2821" max="3050" width="11.42578125" style="14"/>
    <col min="3051" max="3051" width="11.42578125" style="14" customWidth="1"/>
    <col min="3052" max="3052" width="7.42578125" style="14" customWidth="1"/>
    <col min="3053" max="3053" width="6.42578125" style="14" customWidth="1"/>
    <col min="3054" max="3054" width="8.7109375" style="14" customWidth="1"/>
    <col min="3055" max="3055" width="58.28515625" style="14" customWidth="1"/>
    <col min="3056" max="3056" width="11.42578125" style="14" customWidth="1"/>
    <col min="3057" max="3057" width="15.42578125" style="14" customWidth="1"/>
    <col min="3058" max="3058" width="9" style="14" customWidth="1"/>
    <col min="3059" max="3059" width="10.28515625" style="14" bestFit="1" customWidth="1"/>
    <col min="3060" max="3060" width="13.7109375" style="14" bestFit="1" customWidth="1"/>
    <col min="3061" max="3061" width="14.140625" style="14" bestFit="1" customWidth="1"/>
    <col min="3062" max="3076" width="0" style="14" hidden="1" customWidth="1"/>
    <col min="3077" max="3306" width="11.42578125" style="14"/>
    <col min="3307" max="3307" width="11.42578125" style="14" customWidth="1"/>
    <col min="3308" max="3308" width="7.42578125" style="14" customWidth="1"/>
    <col min="3309" max="3309" width="6.42578125" style="14" customWidth="1"/>
    <col min="3310" max="3310" width="8.7109375" style="14" customWidth="1"/>
    <col min="3311" max="3311" width="58.28515625" style="14" customWidth="1"/>
    <col min="3312" max="3312" width="11.42578125" style="14" customWidth="1"/>
    <col min="3313" max="3313" width="15.42578125" style="14" customWidth="1"/>
    <col min="3314" max="3314" width="9" style="14" customWidth="1"/>
    <col min="3315" max="3315" width="10.28515625" style="14" bestFit="1" customWidth="1"/>
    <col min="3316" max="3316" width="13.7109375" style="14" bestFit="1" customWidth="1"/>
    <col min="3317" max="3317" width="14.140625" style="14" bestFit="1" customWidth="1"/>
    <col min="3318" max="3332" width="0" style="14" hidden="1" customWidth="1"/>
    <col min="3333" max="3562" width="11.42578125" style="14"/>
    <col min="3563" max="3563" width="11.42578125" style="14" customWidth="1"/>
    <col min="3564" max="3564" width="7.42578125" style="14" customWidth="1"/>
    <col min="3565" max="3565" width="6.42578125" style="14" customWidth="1"/>
    <col min="3566" max="3566" width="8.7109375" style="14" customWidth="1"/>
    <col min="3567" max="3567" width="58.28515625" style="14" customWidth="1"/>
    <col min="3568" max="3568" width="11.42578125" style="14" customWidth="1"/>
    <col min="3569" max="3569" width="15.42578125" style="14" customWidth="1"/>
    <col min="3570" max="3570" width="9" style="14" customWidth="1"/>
    <col min="3571" max="3571" width="10.28515625" style="14" bestFit="1" customWidth="1"/>
    <col min="3572" max="3572" width="13.7109375" style="14" bestFit="1" customWidth="1"/>
    <col min="3573" max="3573" width="14.140625" style="14" bestFit="1" customWidth="1"/>
    <col min="3574" max="3588" width="0" style="14" hidden="1" customWidth="1"/>
    <col min="3589" max="3818" width="11.42578125" style="14"/>
    <col min="3819" max="3819" width="11.42578125" style="14" customWidth="1"/>
    <col min="3820" max="3820" width="7.42578125" style="14" customWidth="1"/>
    <col min="3821" max="3821" width="6.42578125" style="14" customWidth="1"/>
    <col min="3822" max="3822" width="8.7109375" style="14" customWidth="1"/>
    <col min="3823" max="3823" width="58.28515625" style="14" customWidth="1"/>
    <col min="3824" max="3824" width="11.42578125" style="14" customWidth="1"/>
    <col min="3825" max="3825" width="15.42578125" style="14" customWidth="1"/>
    <col min="3826" max="3826" width="9" style="14" customWidth="1"/>
    <col min="3827" max="3827" width="10.28515625" style="14" bestFit="1" customWidth="1"/>
    <col min="3828" max="3828" width="13.7109375" style="14" bestFit="1" customWidth="1"/>
    <col min="3829" max="3829" width="14.140625" style="14" bestFit="1" customWidth="1"/>
    <col min="3830" max="3844" width="0" style="14" hidden="1" customWidth="1"/>
    <col min="3845" max="4074" width="11.42578125" style="14"/>
    <col min="4075" max="4075" width="11.42578125" style="14" customWidth="1"/>
    <col min="4076" max="4076" width="7.42578125" style="14" customWidth="1"/>
    <col min="4077" max="4077" width="6.42578125" style="14" customWidth="1"/>
    <col min="4078" max="4078" width="8.7109375" style="14" customWidth="1"/>
    <col min="4079" max="4079" width="58.28515625" style="14" customWidth="1"/>
    <col min="4080" max="4080" width="11.42578125" style="14" customWidth="1"/>
    <col min="4081" max="4081" width="15.42578125" style="14" customWidth="1"/>
    <col min="4082" max="4082" width="9" style="14" customWidth="1"/>
    <col min="4083" max="4083" width="10.28515625" style="14" bestFit="1" customWidth="1"/>
    <col min="4084" max="4084" width="13.7109375" style="14" bestFit="1" customWidth="1"/>
    <col min="4085" max="4085" width="14.140625" style="14" bestFit="1" customWidth="1"/>
    <col min="4086" max="4100" width="0" style="14" hidden="1" customWidth="1"/>
    <col min="4101" max="4330" width="11.42578125" style="14"/>
    <col min="4331" max="4331" width="11.42578125" style="14" customWidth="1"/>
    <col min="4332" max="4332" width="7.42578125" style="14" customWidth="1"/>
    <col min="4333" max="4333" width="6.42578125" style="14" customWidth="1"/>
    <col min="4334" max="4334" width="8.7109375" style="14" customWidth="1"/>
    <col min="4335" max="4335" width="58.28515625" style="14" customWidth="1"/>
    <col min="4336" max="4336" width="11.42578125" style="14" customWidth="1"/>
    <col min="4337" max="4337" width="15.42578125" style="14" customWidth="1"/>
    <col min="4338" max="4338" width="9" style="14" customWidth="1"/>
    <col min="4339" max="4339" width="10.28515625" style="14" bestFit="1" customWidth="1"/>
    <col min="4340" max="4340" width="13.7109375" style="14" bestFit="1" customWidth="1"/>
    <col min="4341" max="4341" width="14.140625" style="14" bestFit="1" customWidth="1"/>
    <col min="4342" max="4356" width="0" style="14" hidden="1" customWidth="1"/>
    <col min="4357" max="4586" width="11.42578125" style="14"/>
    <col min="4587" max="4587" width="11.42578125" style="14" customWidth="1"/>
    <col min="4588" max="4588" width="7.42578125" style="14" customWidth="1"/>
    <col min="4589" max="4589" width="6.42578125" style="14" customWidth="1"/>
    <col min="4590" max="4590" width="8.7109375" style="14" customWidth="1"/>
    <col min="4591" max="4591" width="58.28515625" style="14" customWidth="1"/>
    <col min="4592" max="4592" width="11.42578125" style="14" customWidth="1"/>
    <col min="4593" max="4593" width="15.42578125" style="14" customWidth="1"/>
    <col min="4594" max="4594" width="9" style="14" customWidth="1"/>
    <col min="4595" max="4595" width="10.28515625" style="14" bestFit="1" customWidth="1"/>
    <col min="4596" max="4596" width="13.7109375" style="14" bestFit="1" customWidth="1"/>
    <col min="4597" max="4597" width="14.140625" style="14" bestFit="1" customWidth="1"/>
    <col min="4598" max="4612" width="0" style="14" hidden="1" customWidth="1"/>
    <col min="4613" max="4842" width="11.42578125" style="14"/>
    <col min="4843" max="4843" width="11.42578125" style="14" customWidth="1"/>
    <col min="4844" max="4844" width="7.42578125" style="14" customWidth="1"/>
    <col min="4845" max="4845" width="6.42578125" style="14" customWidth="1"/>
    <col min="4846" max="4846" width="8.7109375" style="14" customWidth="1"/>
    <col min="4847" max="4847" width="58.28515625" style="14" customWidth="1"/>
    <col min="4848" max="4848" width="11.42578125" style="14" customWidth="1"/>
    <col min="4849" max="4849" width="15.42578125" style="14" customWidth="1"/>
    <col min="4850" max="4850" width="9" style="14" customWidth="1"/>
    <col min="4851" max="4851" width="10.28515625" style="14" bestFit="1" customWidth="1"/>
    <col min="4852" max="4852" width="13.7109375" style="14" bestFit="1" customWidth="1"/>
    <col min="4853" max="4853" width="14.140625" style="14" bestFit="1" customWidth="1"/>
    <col min="4854" max="4868" width="0" style="14" hidden="1" customWidth="1"/>
    <col min="4869" max="5098" width="11.42578125" style="14"/>
    <col min="5099" max="5099" width="11.42578125" style="14" customWidth="1"/>
    <col min="5100" max="5100" width="7.42578125" style="14" customWidth="1"/>
    <col min="5101" max="5101" width="6.42578125" style="14" customWidth="1"/>
    <col min="5102" max="5102" width="8.7109375" style="14" customWidth="1"/>
    <col min="5103" max="5103" width="58.28515625" style="14" customWidth="1"/>
    <col min="5104" max="5104" width="11.42578125" style="14" customWidth="1"/>
    <col min="5105" max="5105" width="15.42578125" style="14" customWidth="1"/>
    <col min="5106" max="5106" width="9" style="14" customWidth="1"/>
    <col min="5107" max="5107" width="10.28515625" style="14" bestFit="1" customWidth="1"/>
    <col min="5108" max="5108" width="13.7109375" style="14" bestFit="1" customWidth="1"/>
    <col min="5109" max="5109" width="14.140625" style="14" bestFit="1" customWidth="1"/>
    <col min="5110" max="5124" width="0" style="14" hidden="1" customWidth="1"/>
    <col min="5125" max="5354" width="11.42578125" style="14"/>
    <col min="5355" max="5355" width="11.42578125" style="14" customWidth="1"/>
    <col min="5356" max="5356" width="7.42578125" style="14" customWidth="1"/>
    <col min="5357" max="5357" width="6.42578125" style="14" customWidth="1"/>
    <col min="5358" max="5358" width="8.7109375" style="14" customWidth="1"/>
    <col min="5359" max="5359" width="58.28515625" style="14" customWidth="1"/>
    <col min="5360" max="5360" width="11.42578125" style="14" customWidth="1"/>
    <col min="5361" max="5361" width="15.42578125" style="14" customWidth="1"/>
    <col min="5362" max="5362" width="9" style="14" customWidth="1"/>
    <col min="5363" max="5363" width="10.28515625" style="14" bestFit="1" customWidth="1"/>
    <col min="5364" max="5364" width="13.7109375" style="14" bestFit="1" customWidth="1"/>
    <col min="5365" max="5365" width="14.140625" style="14" bestFit="1" customWidth="1"/>
    <col min="5366" max="5380" width="0" style="14" hidden="1" customWidth="1"/>
    <col min="5381" max="5610" width="11.42578125" style="14"/>
    <col min="5611" max="5611" width="11.42578125" style="14" customWidth="1"/>
    <col min="5612" max="5612" width="7.42578125" style="14" customWidth="1"/>
    <col min="5613" max="5613" width="6.42578125" style="14" customWidth="1"/>
    <col min="5614" max="5614" width="8.7109375" style="14" customWidth="1"/>
    <col min="5615" max="5615" width="58.28515625" style="14" customWidth="1"/>
    <col min="5616" max="5616" width="11.42578125" style="14" customWidth="1"/>
    <col min="5617" max="5617" width="15.42578125" style="14" customWidth="1"/>
    <col min="5618" max="5618" width="9" style="14" customWidth="1"/>
    <col min="5619" max="5619" width="10.28515625" style="14" bestFit="1" customWidth="1"/>
    <col min="5620" max="5620" width="13.7109375" style="14" bestFit="1" customWidth="1"/>
    <col min="5621" max="5621" width="14.140625" style="14" bestFit="1" customWidth="1"/>
    <col min="5622" max="5636" width="0" style="14" hidden="1" customWidth="1"/>
    <col min="5637" max="5866" width="11.42578125" style="14"/>
    <col min="5867" max="5867" width="11.42578125" style="14" customWidth="1"/>
    <col min="5868" max="5868" width="7.42578125" style="14" customWidth="1"/>
    <col min="5869" max="5869" width="6.42578125" style="14" customWidth="1"/>
    <col min="5870" max="5870" width="8.7109375" style="14" customWidth="1"/>
    <col min="5871" max="5871" width="58.28515625" style="14" customWidth="1"/>
    <col min="5872" max="5872" width="11.42578125" style="14" customWidth="1"/>
    <col min="5873" max="5873" width="15.42578125" style="14" customWidth="1"/>
    <col min="5874" max="5874" width="9" style="14" customWidth="1"/>
    <col min="5875" max="5875" width="10.28515625" style="14" bestFit="1" customWidth="1"/>
    <col min="5876" max="5876" width="13.7109375" style="14" bestFit="1" customWidth="1"/>
    <col min="5877" max="5877" width="14.140625" style="14" bestFit="1" customWidth="1"/>
    <col min="5878" max="5892" width="0" style="14" hidden="1" customWidth="1"/>
    <col min="5893" max="6122" width="11.42578125" style="14"/>
    <col min="6123" max="6123" width="11.42578125" style="14" customWidth="1"/>
    <col min="6124" max="6124" width="7.42578125" style="14" customWidth="1"/>
    <col min="6125" max="6125" width="6.42578125" style="14" customWidth="1"/>
    <col min="6126" max="6126" width="8.7109375" style="14" customWidth="1"/>
    <col min="6127" max="6127" width="58.28515625" style="14" customWidth="1"/>
    <col min="6128" max="6128" width="11.42578125" style="14" customWidth="1"/>
    <col min="6129" max="6129" width="15.42578125" style="14" customWidth="1"/>
    <col min="6130" max="6130" width="9" style="14" customWidth="1"/>
    <col min="6131" max="6131" width="10.28515625" style="14" bestFit="1" customWidth="1"/>
    <col min="6132" max="6132" width="13.7109375" style="14" bestFit="1" customWidth="1"/>
    <col min="6133" max="6133" width="14.140625" style="14" bestFit="1" customWidth="1"/>
    <col min="6134" max="6148" width="0" style="14" hidden="1" customWidth="1"/>
    <col min="6149" max="6378" width="11.42578125" style="14"/>
    <col min="6379" max="6379" width="11.42578125" style="14" customWidth="1"/>
    <col min="6380" max="6380" width="7.42578125" style="14" customWidth="1"/>
    <col min="6381" max="6381" width="6.42578125" style="14" customWidth="1"/>
    <col min="6382" max="6382" width="8.7109375" style="14" customWidth="1"/>
    <col min="6383" max="6383" width="58.28515625" style="14" customWidth="1"/>
    <col min="6384" max="6384" width="11.42578125" style="14" customWidth="1"/>
    <col min="6385" max="6385" width="15.42578125" style="14" customWidth="1"/>
    <col min="6386" max="6386" width="9" style="14" customWidth="1"/>
    <col min="6387" max="6387" width="10.28515625" style="14" bestFit="1" customWidth="1"/>
    <col min="6388" max="6388" width="13.7109375" style="14" bestFit="1" customWidth="1"/>
    <col min="6389" max="6389" width="14.140625" style="14" bestFit="1" customWidth="1"/>
    <col min="6390" max="6404" width="0" style="14" hidden="1" customWidth="1"/>
    <col min="6405" max="6634" width="11.42578125" style="14"/>
    <col min="6635" max="6635" width="11.42578125" style="14" customWidth="1"/>
    <col min="6636" max="6636" width="7.42578125" style="14" customWidth="1"/>
    <col min="6637" max="6637" width="6.42578125" style="14" customWidth="1"/>
    <col min="6638" max="6638" width="8.7109375" style="14" customWidth="1"/>
    <col min="6639" max="6639" width="58.28515625" style="14" customWidth="1"/>
    <col min="6640" max="6640" width="11.42578125" style="14" customWidth="1"/>
    <col min="6641" max="6641" width="15.42578125" style="14" customWidth="1"/>
    <col min="6642" max="6642" width="9" style="14" customWidth="1"/>
    <col min="6643" max="6643" width="10.28515625" style="14" bestFit="1" customWidth="1"/>
    <col min="6644" max="6644" width="13.7109375" style="14" bestFit="1" customWidth="1"/>
    <col min="6645" max="6645" width="14.140625" style="14" bestFit="1" customWidth="1"/>
    <col min="6646" max="6660" width="0" style="14" hidden="1" customWidth="1"/>
    <col min="6661" max="6890" width="11.42578125" style="14"/>
    <col min="6891" max="6891" width="11.42578125" style="14" customWidth="1"/>
    <col min="6892" max="6892" width="7.42578125" style="14" customWidth="1"/>
    <col min="6893" max="6893" width="6.42578125" style="14" customWidth="1"/>
    <col min="6894" max="6894" width="8.7109375" style="14" customWidth="1"/>
    <col min="6895" max="6895" width="58.28515625" style="14" customWidth="1"/>
    <col min="6896" max="6896" width="11.42578125" style="14" customWidth="1"/>
    <col min="6897" max="6897" width="15.42578125" style="14" customWidth="1"/>
    <col min="6898" max="6898" width="9" style="14" customWidth="1"/>
    <col min="6899" max="6899" width="10.28515625" style="14" bestFit="1" customWidth="1"/>
    <col min="6900" max="6900" width="13.7109375" style="14" bestFit="1" customWidth="1"/>
    <col min="6901" max="6901" width="14.140625" style="14" bestFit="1" customWidth="1"/>
    <col min="6902" max="6916" width="0" style="14" hidden="1" customWidth="1"/>
    <col min="6917" max="7146" width="11.42578125" style="14"/>
    <col min="7147" max="7147" width="11.42578125" style="14" customWidth="1"/>
    <col min="7148" max="7148" width="7.42578125" style="14" customWidth="1"/>
    <col min="7149" max="7149" width="6.42578125" style="14" customWidth="1"/>
    <col min="7150" max="7150" width="8.7109375" style="14" customWidth="1"/>
    <col min="7151" max="7151" width="58.28515625" style="14" customWidth="1"/>
    <col min="7152" max="7152" width="11.42578125" style="14" customWidth="1"/>
    <col min="7153" max="7153" width="15.42578125" style="14" customWidth="1"/>
    <col min="7154" max="7154" width="9" style="14" customWidth="1"/>
    <col min="7155" max="7155" width="10.28515625" style="14" bestFit="1" customWidth="1"/>
    <col min="7156" max="7156" width="13.7109375" style="14" bestFit="1" customWidth="1"/>
    <col min="7157" max="7157" width="14.140625" style="14" bestFit="1" customWidth="1"/>
    <col min="7158" max="7172" width="0" style="14" hidden="1" customWidth="1"/>
    <col min="7173" max="7402" width="11.42578125" style="14"/>
    <col min="7403" max="7403" width="11.42578125" style="14" customWidth="1"/>
    <col min="7404" max="7404" width="7.42578125" style="14" customWidth="1"/>
    <col min="7405" max="7405" width="6.42578125" style="14" customWidth="1"/>
    <col min="7406" max="7406" width="8.7109375" style="14" customWidth="1"/>
    <col min="7407" max="7407" width="58.28515625" style="14" customWidth="1"/>
    <col min="7408" max="7408" width="11.42578125" style="14" customWidth="1"/>
    <col min="7409" max="7409" width="15.42578125" style="14" customWidth="1"/>
    <col min="7410" max="7410" width="9" style="14" customWidth="1"/>
    <col min="7411" max="7411" width="10.28515625" style="14" bestFit="1" customWidth="1"/>
    <col min="7412" max="7412" width="13.7109375" style="14" bestFit="1" customWidth="1"/>
    <col min="7413" max="7413" width="14.140625" style="14" bestFit="1" customWidth="1"/>
    <col min="7414" max="7428" width="0" style="14" hidden="1" customWidth="1"/>
    <col min="7429" max="7658" width="11.42578125" style="14"/>
    <col min="7659" max="7659" width="11.42578125" style="14" customWidth="1"/>
    <col min="7660" max="7660" width="7.42578125" style="14" customWidth="1"/>
    <col min="7661" max="7661" width="6.42578125" style="14" customWidth="1"/>
    <col min="7662" max="7662" width="8.7109375" style="14" customWidth="1"/>
    <col min="7663" max="7663" width="58.28515625" style="14" customWidth="1"/>
    <col min="7664" max="7664" width="11.42578125" style="14" customWidth="1"/>
    <col min="7665" max="7665" width="15.42578125" style="14" customWidth="1"/>
    <col min="7666" max="7666" width="9" style="14" customWidth="1"/>
    <col min="7667" max="7667" width="10.28515625" style="14" bestFit="1" customWidth="1"/>
    <col min="7668" max="7668" width="13.7109375" style="14" bestFit="1" customWidth="1"/>
    <col min="7669" max="7669" width="14.140625" style="14" bestFit="1" customWidth="1"/>
    <col min="7670" max="7684" width="0" style="14" hidden="1" customWidth="1"/>
    <col min="7685" max="7914" width="11.42578125" style="14"/>
    <col min="7915" max="7915" width="11.42578125" style="14" customWidth="1"/>
    <col min="7916" max="7916" width="7.42578125" style="14" customWidth="1"/>
    <col min="7917" max="7917" width="6.42578125" style="14" customWidth="1"/>
    <col min="7918" max="7918" width="8.7109375" style="14" customWidth="1"/>
    <col min="7919" max="7919" width="58.28515625" style="14" customWidth="1"/>
    <col min="7920" max="7920" width="11.42578125" style="14" customWidth="1"/>
    <col min="7921" max="7921" width="15.42578125" style="14" customWidth="1"/>
    <col min="7922" max="7922" width="9" style="14" customWidth="1"/>
    <col min="7923" max="7923" width="10.28515625" style="14" bestFit="1" customWidth="1"/>
    <col min="7924" max="7924" width="13.7109375" style="14" bestFit="1" customWidth="1"/>
    <col min="7925" max="7925" width="14.140625" style="14" bestFit="1" customWidth="1"/>
    <col min="7926" max="7940" width="0" style="14" hidden="1" customWidth="1"/>
    <col min="7941" max="8170" width="11.42578125" style="14"/>
    <col min="8171" max="8171" width="11.42578125" style="14" customWidth="1"/>
    <col min="8172" max="8172" width="7.42578125" style="14" customWidth="1"/>
    <col min="8173" max="8173" width="6.42578125" style="14" customWidth="1"/>
    <col min="8174" max="8174" width="8.7109375" style="14" customWidth="1"/>
    <col min="8175" max="8175" width="58.28515625" style="14" customWidth="1"/>
    <col min="8176" max="8176" width="11.42578125" style="14" customWidth="1"/>
    <col min="8177" max="8177" width="15.42578125" style="14" customWidth="1"/>
    <col min="8178" max="8178" width="9" style="14" customWidth="1"/>
    <col min="8179" max="8179" width="10.28515625" style="14" bestFit="1" customWidth="1"/>
    <col min="8180" max="8180" width="13.7109375" style="14" bestFit="1" customWidth="1"/>
    <col min="8181" max="8181" width="14.140625" style="14" bestFit="1" customWidth="1"/>
    <col min="8182" max="8196" width="0" style="14" hidden="1" customWidth="1"/>
    <col min="8197" max="8426" width="11.42578125" style="14"/>
    <col min="8427" max="8427" width="11.42578125" style="14" customWidth="1"/>
    <col min="8428" max="8428" width="7.42578125" style="14" customWidth="1"/>
    <col min="8429" max="8429" width="6.42578125" style="14" customWidth="1"/>
    <col min="8430" max="8430" width="8.7109375" style="14" customWidth="1"/>
    <col min="8431" max="8431" width="58.28515625" style="14" customWidth="1"/>
    <col min="8432" max="8432" width="11.42578125" style="14" customWidth="1"/>
    <col min="8433" max="8433" width="15.42578125" style="14" customWidth="1"/>
    <col min="8434" max="8434" width="9" style="14" customWidth="1"/>
    <col min="8435" max="8435" width="10.28515625" style="14" bestFit="1" customWidth="1"/>
    <col min="8436" max="8436" width="13.7109375" style="14" bestFit="1" customWidth="1"/>
    <col min="8437" max="8437" width="14.140625" style="14" bestFit="1" customWidth="1"/>
    <col min="8438" max="8452" width="0" style="14" hidden="1" customWidth="1"/>
    <col min="8453" max="8682" width="11.42578125" style="14"/>
    <col min="8683" max="8683" width="11.42578125" style="14" customWidth="1"/>
    <col min="8684" max="8684" width="7.42578125" style="14" customWidth="1"/>
    <col min="8685" max="8685" width="6.42578125" style="14" customWidth="1"/>
    <col min="8686" max="8686" width="8.7109375" style="14" customWidth="1"/>
    <col min="8687" max="8687" width="58.28515625" style="14" customWidth="1"/>
    <col min="8688" max="8688" width="11.42578125" style="14" customWidth="1"/>
    <col min="8689" max="8689" width="15.42578125" style="14" customWidth="1"/>
    <col min="8690" max="8690" width="9" style="14" customWidth="1"/>
    <col min="8691" max="8691" width="10.28515625" style="14" bestFit="1" customWidth="1"/>
    <col min="8692" max="8692" width="13.7109375" style="14" bestFit="1" customWidth="1"/>
    <col min="8693" max="8693" width="14.140625" style="14" bestFit="1" customWidth="1"/>
    <col min="8694" max="8708" width="0" style="14" hidden="1" customWidth="1"/>
    <col min="8709" max="8938" width="11.42578125" style="14"/>
    <col min="8939" max="8939" width="11.42578125" style="14" customWidth="1"/>
    <col min="8940" max="8940" width="7.42578125" style="14" customWidth="1"/>
    <col min="8941" max="8941" width="6.42578125" style="14" customWidth="1"/>
    <col min="8942" max="8942" width="8.7109375" style="14" customWidth="1"/>
    <col min="8943" max="8943" width="58.28515625" style="14" customWidth="1"/>
    <col min="8944" max="8944" width="11.42578125" style="14" customWidth="1"/>
    <col min="8945" max="8945" width="15.42578125" style="14" customWidth="1"/>
    <col min="8946" max="8946" width="9" style="14" customWidth="1"/>
    <col min="8947" max="8947" width="10.28515625" style="14" bestFit="1" customWidth="1"/>
    <col min="8948" max="8948" width="13.7109375" style="14" bestFit="1" customWidth="1"/>
    <col min="8949" max="8949" width="14.140625" style="14" bestFit="1" customWidth="1"/>
    <col min="8950" max="8964" width="0" style="14" hidden="1" customWidth="1"/>
    <col min="8965" max="9194" width="11.42578125" style="14"/>
    <col min="9195" max="9195" width="11.42578125" style="14" customWidth="1"/>
    <col min="9196" max="9196" width="7.42578125" style="14" customWidth="1"/>
    <col min="9197" max="9197" width="6.42578125" style="14" customWidth="1"/>
    <col min="9198" max="9198" width="8.7109375" style="14" customWidth="1"/>
    <col min="9199" max="9199" width="58.28515625" style="14" customWidth="1"/>
    <col min="9200" max="9200" width="11.42578125" style="14" customWidth="1"/>
    <col min="9201" max="9201" width="15.42578125" style="14" customWidth="1"/>
    <col min="9202" max="9202" width="9" style="14" customWidth="1"/>
    <col min="9203" max="9203" width="10.28515625" style="14" bestFit="1" customWidth="1"/>
    <col min="9204" max="9204" width="13.7109375" style="14" bestFit="1" customWidth="1"/>
    <col min="9205" max="9205" width="14.140625" style="14" bestFit="1" customWidth="1"/>
    <col min="9206" max="9220" width="0" style="14" hidden="1" customWidth="1"/>
    <col min="9221" max="9450" width="11.42578125" style="14"/>
    <col min="9451" max="9451" width="11.42578125" style="14" customWidth="1"/>
    <col min="9452" max="9452" width="7.42578125" style="14" customWidth="1"/>
    <col min="9453" max="9453" width="6.42578125" style="14" customWidth="1"/>
    <col min="9454" max="9454" width="8.7109375" style="14" customWidth="1"/>
    <col min="9455" max="9455" width="58.28515625" style="14" customWidth="1"/>
    <col min="9456" max="9456" width="11.42578125" style="14" customWidth="1"/>
    <col min="9457" max="9457" width="15.42578125" style="14" customWidth="1"/>
    <col min="9458" max="9458" width="9" style="14" customWidth="1"/>
    <col min="9459" max="9459" width="10.28515625" style="14" bestFit="1" customWidth="1"/>
    <col min="9460" max="9460" width="13.7109375" style="14" bestFit="1" customWidth="1"/>
    <col min="9461" max="9461" width="14.140625" style="14" bestFit="1" customWidth="1"/>
    <col min="9462" max="9476" width="0" style="14" hidden="1" customWidth="1"/>
    <col min="9477" max="9706" width="11.42578125" style="14"/>
    <col min="9707" max="9707" width="11.42578125" style="14" customWidth="1"/>
    <col min="9708" max="9708" width="7.42578125" style="14" customWidth="1"/>
    <col min="9709" max="9709" width="6.42578125" style="14" customWidth="1"/>
    <col min="9710" max="9710" width="8.7109375" style="14" customWidth="1"/>
    <col min="9711" max="9711" width="58.28515625" style="14" customWidth="1"/>
    <col min="9712" max="9712" width="11.42578125" style="14" customWidth="1"/>
    <col min="9713" max="9713" width="15.42578125" style="14" customWidth="1"/>
    <col min="9714" max="9714" width="9" style="14" customWidth="1"/>
    <col min="9715" max="9715" width="10.28515625" style="14" bestFit="1" customWidth="1"/>
    <col min="9716" max="9716" width="13.7109375" style="14" bestFit="1" customWidth="1"/>
    <col min="9717" max="9717" width="14.140625" style="14" bestFit="1" customWidth="1"/>
    <col min="9718" max="9732" width="0" style="14" hidden="1" customWidth="1"/>
    <col min="9733" max="9962" width="11.42578125" style="14"/>
    <col min="9963" max="9963" width="11.42578125" style="14" customWidth="1"/>
    <col min="9964" max="9964" width="7.42578125" style="14" customWidth="1"/>
    <col min="9965" max="9965" width="6.42578125" style="14" customWidth="1"/>
    <col min="9966" max="9966" width="8.7109375" style="14" customWidth="1"/>
    <col min="9967" max="9967" width="58.28515625" style="14" customWidth="1"/>
    <col min="9968" max="9968" width="11.42578125" style="14" customWidth="1"/>
    <col min="9969" max="9969" width="15.42578125" style="14" customWidth="1"/>
    <col min="9970" max="9970" width="9" style="14" customWidth="1"/>
    <col min="9971" max="9971" width="10.28515625" style="14" bestFit="1" customWidth="1"/>
    <col min="9972" max="9972" width="13.7109375" style="14" bestFit="1" customWidth="1"/>
    <col min="9973" max="9973" width="14.140625" style="14" bestFit="1" customWidth="1"/>
    <col min="9974" max="9988" width="0" style="14" hidden="1" customWidth="1"/>
    <col min="9989" max="10218" width="11.42578125" style="14"/>
    <col min="10219" max="10219" width="11.42578125" style="14" customWidth="1"/>
    <col min="10220" max="10220" width="7.42578125" style="14" customWidth="1"/>
    <col min="10221" max="10221" width="6.42578125" style="14" customWidth="1"/>
    <col min="10222" max="10222" width="8.7109375" style="14" customWidth="1"/>
    <col min="10223" max="10223" width="58.28515625" style="14" customWidth="1"/>
    <col min="10224" max="10224" width="11.42578125" style="14" customWidth="1"/>
    <col min="10225" max="10225" width="15.42578125" style="14" customWidth="1"/>
    <col min="10226" max="10226" width="9" style="14" customWidth="1"/>
    <col min="10227" max="10227" width="10.28515625" style="14" bestFit="1" customWidth="1"/>
    <col min="10228" max="10228" width="13.7109375" style="14" bestFit="1" customWidth="1"/>
    <col min="10229" max="10229" width="14.140625" style="14" bestFit="1" customWidth="1"/>
    <col min="10230" max="10244" width="0" style="14" hidden="1" customWidth="1"/>
    <col min="10245" max="10474" width="11.42578125" style="14"/>
    <col min="10475" max="10475" width="11.42578125" style="14" customWidth="1"/>
    <col min="10476" max="10476" width="7.42578125" style="14" customWidth="1"/>
    <col min="10477" max="10477" width="6.42578125" style="14" customWidth="1"/>
    <col min="10478" max="10478" width="8.7109375" style="14" customWidth="1"/>
    <col min="10479" max="10479" width="58.28515625" style="14" customWidth="1"/>
    <col min="10480" max="10480" width="11.42578125" style="14" customWidth="1"/>
    <col min="10481" max="10481" width="15.42578125" style="14" customWidth="1"/>
    <col min="10482" max="10482" width="9" style="14" customWidth="1"/>
    <col min="10483" max="10483" width="10.28515625" style="14" bestFit="1" customWidth="1"/>
    <col min="10484" max="10484" width="13.7109375" style="14" bestFit="1" customWidth="1"/>
    <col min="10485" max="10485" width="14.140625" style="14" bestFit="1" customWidth="1"/>
    <col min="10486" max="10500" width="0" style="14" hidden="1" customWidth="1"/>
    <col min="10501" max="10730" width="11.42578125" style="14"/>
    <col min="10731" max="10731" width="11.42578125" style="14" customWidth="1"/>
    <col min="10732" max="10732" width="7.42578125" style="14" customWidth="1"/>
    <col min="10733" max="10733" width="6.42578125" style="14" customWidth="1"/>
    <col min="10734" max="10734" width="8.7109375" style="14" customWidth="1"/>
    <col min="10735" max="10735" width="58.28515625" style="14" customWidth="1"/>
    <col min="10736" max="10736" width="11.42578125" style="14" customWidth="1"/>
    <col min="10737" max="10737" width="15.42578125" style="14" customWidth="1"/>
    <col min="10738" max="10738" width="9" style="14" customWidth="1"/>
    <col min="10739" max="10739" width="10.28515625" style="14" bestFit="1" customWidth="1"/>
    <col min="10740" max="10740" width="13.7109375" style="14" bestFit="1" customWidth="1"/>
    <col min="10741" max="10741" width="14.140625" style="14" bestFit="1" customWidth="1"/>
    <col min="10742" max="10756" width="0" style="14" hidden="1" customWidth="1"/>
    <col min="10757" max="10986" width="11.42578125" style="14"/>
    <col min="10987" max="10987" width="11.42578125" style="14" customWidth="1"/>
    <col min="10988" max="10988" width="7.42578125" style="14" customWidth="1"/>
    <col min="10989" max="10989" width="6.42578125" style="14" customWidth="1"/>
    <col min="10990" max="10990" width="8.7109375" style="14" customWidth="1"/>
    <col min="10991" max="10991" width="58.28515625" style="14" customWidth="1"/>
    <col min="10992" max="10992" width="11.42578125" style="14" customWidth="1"/>
    <col min="10993" max="10993" width="15.42578125" style="14" customWidth="1"/>
    <col min="10994" max="10994" width="9" style="14" customWidth="1"/>
    <col min="10995" max="10995" width="10.28515625" style="14" bestFit="1" customWidth="1"/>
    <col min="10996" max="10996" width="13.7109375" style="14" bestFit="1" customWidth="1"/>
    <col min="10997" max="10997" width="14.140625" style="14" bestFit="1" customWidth="1"/>
    <col min="10998" max="11012" width="0" style="14" hidden="1" customWidth="1"/>
    <col min="11013" max="11242" width="11.42578125" style="14"/>
    <col min="11243" max="11243" width="11.42578125" style="14" customWidth="1"/>
    <col min="11244" max="11244" width="7.42578125" style="14" customWidth="1"/>
    <col min="11245" max="11245" width="6.42578125" style="14" customWidth="1"/>
    <col min="11246" max="11246" width="8.7109375" style="14" customWidth="1"/>
    <col min="11247" max="11247" width="58.28515625" style="14" customWidth="1"/>
    <col min="11248" max="11248" width="11.42578125" style="14" customWidth="1"/>
    <col min="11249" max="11249" width="15.42578125" style="14" customWidth="1"/>
    <col min="11250" max="11250" width="9" style="14" customWidth="1"/>
    <col min="11251" max="11251" width="10.28515625" style="14" bestFit="1" customWidth="1"/>
    <col min="11252" max="11252" width="13.7109375" style="14" bestFit="1" customWidth="1"/>
    <col min="11253" max="11253" width="14.140625" style="14" bestFit="1" customWidth="1"/>
    <col min="11254" max="11268" width="0" style="14" hidden="1" customWidth="1"/>
    <col min="11269" max="11498" width="11.42578125" style="14"/>
    <col min="11499" max="11499" width="11.42578125" style="14" customWidth="1"/>
    <col min="11500" max="11500" width="7.42578125" style="14" customWidth="1"/>
    <col min="11501" max="11501" width="6.42578125" style="14" customWidth="1"/>
    <col min="11502" max="11502" width="8.7109375" style="14" customWidth="1"/>
    <col min="11503" max="11503" width="58.28515625" style="14" customWidth="1"/>
    <col min="11504" max="11504" width="11.42578125" style="14" customWidth="1"/>
    <col min="11505" max="11505" width="15.42578125" style="14" customWidth="1"/>
    <col min="11506" max="11506" width="9" style="14" customWidth="1"/>
    <col min="11507" max="11507" width="10.28515625" style="14" bestFit="1" customWidth="1"/>
    <col min="11508" max="11508" width="13.7109375" style="14" bestFit="1" customWidth="1"/>
    <col min="11509" max="11509" width="14.140625" style="14" bestFit="1" customWidth="1"/>
    <col min="11510" max="11524" width="0" style="14" hidden="1" customWidth="1"/>
    <col min="11525" max="11754" width="11.42578125" style="14"/>
    <col min="11755" max="11755" width="11.42578125" style="14" customWidth="1"/>
    <col min="11756" max="11756" width="7.42578125" style="14" customWidth="1"/>
    <col min="11757" max="11757" width="6.42578125" style="14" customWidth="1"/>
    <col min="11758" max="11758" width="8.7109375" style="14" customWidth="1"/>
    <col min="11759" max="11759" width="58.28515625" style="14" customWidth="1"/>
    <col min="11760" max="11760" width="11.42578125" style="14" customWidth="1"/>
    <col min="11761" max="11761" width="15.42578125" style="14" customWidth="1"/>
    <col min="11762" max="11762" width="9" style="14" customWidth="1"/>
    <col min="11763" max="11763" width="10.28515625" style="14" bestFit="1" customWidth="1"/>
    <col min="11764" max="11764" width="13.7109375" style="14" bestFit="1" customWidth="1"/>
    <col min="11765" max="11765" width="14.140625" style="14" bestFit="1" customWidth="1"/>
    <col min="11766" max="11780" width="0" style="14" hidden="1" customWidth="1"/>
    <col min="11781" max="12010" width="11.42578125" style="14"/>
    <col min="12011" max="12011" width="11.42578125" style="14" customWidth="1"/>
    <col min="12012" max="12012" width="7.42578125" style="14" customWidth="1"/>
    <col min="12013" max="12013" width="6.42578125" style="14" customWidth="1"/>
    <col min="12014" max="12014" width="8.7109375" style="14" customWidth="1"/>
    <col min="12015" max="12015" width="58.28515625" style="14" customWidth="1"/>
    <col min="12016" max="12016" width="11.42578125" style="14" customWidth="1"/>
    <col min="12017" max="12017" width="15.42578125" style="14" customWidth="1"/>
    <col min="12018" max="12018" width="9" style="14" customWidth="1"/>
    <col min="12019" max="12019" width="10.28515625" style="14" bestFit="1" customWidth="1"/>
    <col min="12020" max="12020" width="13.7109375" style="14" bestFit="1" customWidth="1"/>
    <col min="12021" max="12021" width="14.140625" style="14" bestFit="1" customWidth="1"/>
    <col min="12022" max="12036" width="0" style="14" hidden="1" customWidth="1"/>
    <col min="12037" max="12266" width="11.42578125" style="14"/>
    <col min="12267" max="12267" width="11.42578125" style="14" customWidth="1"/>
    <col min="12268" max="12268" width="7.42578125" style="14" customWidth="1"/>
    <col min="12269" max="12269" width="6.42578125" style="14" customWidth="1"/>
    <col min="12270" max="12270" width="8.7109375" style="14" customWidth="1"/>
    <col min="12271" max="12271" width="58.28515625" style="14" customWidth="1"/>
    <col min="12272" max="12272" width="11.42578125" style="14" customWidth="1"/>
    <col min="12273" max="12273" width="15.42578125" style="14" customWidth="1"/>
    <col min="12274" max="12274" width="9" style="14" customWidth="1"/>
    <col min="12275" max="12275" width="10.28515625" style="14" bestFit="1" customWidth="1"/>
    <col min="12276" max="12276" width="13.7109375" style="14" bestFit="1" customWidth="1"/>
    <col min="12277" max="12277" width="14.140625" style="14" bestFit="1" customWidth="1"/>
    <col min="12278" max="12292" width="0" style="14" hidden="1" customWidth="1"/>
    <col min="12293" max="12522" width="11.42578125" style="14"/>
    <col min="12523" max="12523" width="11.42578125" style="14" customWidth="1"/>
    <col min="12524" max="12524" width="7.42578125" style="14" customWidth="1"/>
    <col min="12525" max="12525" width="6.42578125" style="14" customWidth="1"/>
    <col min="12526" max="12526" width="8.7109375" style="14" customWidth="1"/>
    <col min="12527" max="12527" width="58.28515625" style="14" customWidth="1"/>
    <col min="12528" max="12528" width="11.42578125" style="14" customWidth="1"/>
    <col min="12529" max="12529" width="15.42578125" style="14" customWidth="1"/>
    <col min="12530" max="12530" width="9" style="14" customWidth="1"/>
    <col min="12531" max="12531" width="10.28515625" style="14" bestFit="1" customWidth="1"/>
    <col min="12532" max="12532" width="13.7109375" style="14" bestFit="1" customWidth="1"/>
    <col min="12533" max="12533" width="14.140625" style="14" bestFit="1" customWidth="1"/>
    <col min="12534" max="12548" width="0" style="14" hidden="1" customWidth="1"/>
    <col min="12549" max="12778" width="11.42578125" style="14"/>
    <col min="12779" max="12779" width="11.42578125" style="14" customWidth="1"/>
    <col min="12780" max="12780" width="7.42578125" style="14" customWidth="1"/>
    <col min="12781" max="12781" width="6.42578125" style="14" customWidth="1"/>
    <col min="12782" max="12782" width="8.7109375" style="14" customWidth="1"/>
    <col min="12783" max="12783" width="58.28515625" style="14" customWidth="1"/>
    <col min="12784" max="12784" width="11.42578125" style="14" customWidth="1"/>
    <col min="12785" max="12785" width="15.42578125" style="14" customWidth="1"/>
    <col min="12786" max="12786" width="9" style="14" customWidth="1"/>
    <col min="12787" max="12787" width="10.28515625" style="14" bestFit="1" customWidth="1"/>
    <col min="12788" max="12788" width="13.7109375" style="14" bestFit="1" customWidth="1"/>
    <col min="12789" max="12789" width="14.140625" style="14" bestFit="1" customWidth="1"/>
    <col min="12790" max="12804" width="0" style="14" hidden="1" customWidth="1"/>
    <col min="12805" max="13034" width="11.42578125" style="14"/>
    <col min="13035" max="13035" width="11.42578125" style="14" customWidth="1"/>
    <col min="13036" max="13036" width="7.42578125" style="14" customWidth="1"/>
    <col min="13037" max="13037" width="6.42578125" style="14" customWidth="1"/>
    <col min="13038" max="13038" width="8.7109375" style="14" customWidth="1"/>
    <col min="13039" max="13039" width="58.28515625" style="14" customWidth="1"/>
    <col min="13040" max="13040" width="11.42578125" style="14" customWidth="1"/>
    <col min="13041" max="13041" width="15.42578125" style="14" customWidth="1"/>
    <col min="13042" max="13042" width="9" style="14" customWidth="1"/>
    <col min="13043" max="13043" width="10.28515625" style="14" bestFit="1" customWidth="1"/>
    <col min="13044" max="13044" width="13.7109375" style="14" bestFit="1" customWidth="1"/>
    <col min="13045" max="13045" width="14.140625" style="14" bestFit="1" customWidth="1"/>
    <col min="13046" max="13060" width="0" style="14" hidden="1" customWidth="1"/>
    <col min="13061" max="13290" width="11.42578125" style="14"/>
    <col min="13291" max="13291" width="11.42578125" style="14" customWidth="1"/>
    <col min="13292" max="13292" width="7.42578125" style="14" customWidth="1"/>
    <col min="13293" max="13293" width="6.42578125" style="14" customWidth="1"/>
    <col min="13294" max="13294" width="8.7109375" style="14" customWidth="1"/>
    <col min="13295" max="13295" width="58.28515625" style="14" customWidth="1"/>
    <col min="13296" max="13296" width="11.42578125" style="14" customWidth="1"/>
    <col min="13297" max="13297" width="15.42578125" style="14" customWidth="1"/>
    <col min="13298" max="13298" width="9" style="14" customWidth="1"/>
    <col min="13299" max="13299" width="10.28515625" style="14" bestFit="1" customWidth="1"/>
    <col min="13300" max="13300" width="13.7109375" style="14" bestFit="1" customWidth="1"/>
    <col min="13301" max="13301" width="14.140625" style="14" bestFit="1" customWidth="1"/>
    <col min="13302" max="13316" width="0" style="14" hidden="1" customWidth="1"/>
    <col min="13317" max="13546" width="11.42578125" style="14"/>
    <col min="13547" max="13547" width="11.42578125" style="14" customWidth="1"/>
    <col min="13548" max="13548" width="7.42578125" style="14" customWidth="1"/>
    <col min="13549" max="13549" width="6.42578125" style="14" customWidth="1"/>
    <col min="13550" max="13550" width="8.7109375" style="14" customWidth="1"/>
    <col min="13551" max="13551" width="58.28515625" style="14" customWidth="1"/>
    <col min="13552" max="13552" width="11.42578125" style="14" customWidth="1"/>
    <col min="13553" max="13553" width="15.42578125" style="14" customWidth="1"/>
    <col min="13554" max="13554" width="9" style="14" customWidth="1"/>
    <col min="13555" max="13555" width="10.28515625" style="14" bestFit="1" customWidth="1"/>
    <col min="13556" max="13556" width="13.7109375" style="14" bestFit="1" customWidth="1"/>
    <col min="13557" max="13557" width="14.140625" style="14" bestFit="1" customWidth="1"/>
    <col min="13558" max="13572" width="0" style="14" hidden="1" customWidth="1"/>
    <col min="13573" max="13802" width="11.42578125" style="14"/>
    <col min="13803" max="13803" width="11.42578125" style="14" customWidth="1"/>
    <col min="13804" max="13804" width="7.42578125" style="14" customWidth="1"/>
    <col min="13805" max="13805" width="6.42578125" style="14" customWidth="1"/>
    <col min="13806" max="13806" width="8.7109375" style="14" customWidth="1"/>
    <col min="13807" max="13807" width="58.28515625" style="14" customWidth="1"/>
    <col min="13808" max="13808" width="11.42578125" style="14" customWidth="1"/>
    <col min="13809" max="13809" width="15.42578125" style="14" customWidth="1"/>
    <col min="13810" max="13810" width="9" style="14" customWidth="1"/>
    <col min="13811" max="13811" width="10.28515625" style="14" bestFit="1" customWidth="1"/>
    <col min="13812" max="13812" width="13.7109375" style="14" bestFit="1" customWidth="1"/>
    <col min="13813" max="13813" width="14.140625" style="14" bestFit="1" customWidth="1"/>
    <col min="13814" max="13828" width="0" style="14" hidden="1" customWidth="1"/>
    <col min="13829" max="14058" width="11.42578125" style="14"/>
    <col min="14059" max="14059" width="11.42578125" style="14" customWidth="1"/>
    <col min="14060" max="14060" width="7.42578125" style="14" customWidth="1"/>
    <col min="14061" max="14061" width="6.42578125" style="14" customWidth="1"/>
    <col min="14062" max="14062" width="8.7109375" style="14" customWidth="1"/>
    <col min="14063" max="14063" width="58.28515625" style="14" customWidth="1"/>
    <col min="14064" max="14064" width="11.42578125" style="14" customWidth="1"/>
    <col min="14065" max="14065" width="15.42578125" style="14" customWidth="1"/>
    <col min="14066" max="14066" width="9" style="14" customWidth="1"/>
    <col min="14067" max="14067" width="10.28515625" style="14" bestFit="1" customWidth="1"/>
    <col min="14068" max="14068" width="13.7109375" style="14" bestFit="1" customWidth="1"/>
    <col min="14069" max="14069" width="14.140625" style="14" bestFit="1" customWidth="1"/>
    <col min="14070" max="14084" width="0" style="14" hidden="1" customWidth="1"/>
    <col min="14085" max="14314" width="11.42578125" style="14"/>
    <col min="14315" max="14315" width="11.42578125" style="14" customWidth="1"/>
    <col min="14316" max="14316" width="7.42578125" style="14" customWidth="1"/>
    <col min="14317" max="14317" width="6.42578125" style="14" customWidth="1"/>
    <col min="14318" max="14318" width="8.7109375" style="14" customWidth="1"/>
    <col min="14319" max="14319" width="58.28515625" style="14" customWidth="1"/>
    <col min="14320" max="14320" width="11.42578125" style="14" customWidth="1"/>
    <col min="14321" max="14321" width="15.42578125" style="14" customWidth="1"/>
    <col min="14322" max="14322" width="9" style="14" customWidth="1"/>
    <col min="14323" max="14323" width="10.28515625" style="14" bestFit="1" customWidth="1"/>
    <col min="14324" max="14324" width="13.7109375" style="14" bestFit="1" customWidth="1"/>
    <col min="14325" max="14325" width="14.140625" style="14" bestFit="1" customWidth="1"/>
    <col min="14326" max="14340" width="0" style="14" hidden="1" customWidth="1"/>
    <col min="14341" max="14570" width="11.42578125" style="14"/>
    <col min="14571" max="14571" width="11.42578125" style="14" customWidth="1"/>
    <col min="14572" max="14572" width="7.42578125" style="14" customWidth="1"/>
    <col min="14573" max="14573" width="6.42578125" style="14" customWidth="1"/>
    <col min="14574" max="14574" width="8.7109375" style="14" customWidth="1"/>
    <col min="14575" max="14575" width="58.28515625" style="14" customWidth="1"/>
    <col min="14576" max="14576" width="11.42578125" style="14" customWidth="1"/>
    <col min="14577" max="14577" width="15.42578125" style="14" customWidth="1"/>
    <col min="14578" max="14578" width="9" style="14" customWidth="1"/>
    <col min="14579" max="14579" width="10.28515625" style="14" bestFit="1" customWidth="1"/>
    <col min="14580" max="14580" width="13.7109375" style="14" bestFit="1" customWidth="1"/>
    <col min="14581" max="14581" width="14.140625" style="14" bestFit="1" customWidth="1"/>
    <col min="14582" max="14596" width="0" style="14" hidden="1" customWidth="1"/>
    <col min="14597" max="14826" width="11.42578125" style="14"/>
    <col min="14827" max="14827" width="11.42578125" style="14" customWidth="1"/>
    <col min="14828" max="14828" width="7.42578125" style="14" customWidth="1"/>
    <col min="14829" max="14829" width="6.42578125" style="14" customWidth="1"/>
    <col min="14830" max="14830" width="8.7109375" style="14" customWidth="1"/>
    <col min="14831" max="14831" width="58.28515625" style="14" customWidth="1"/>
    <col min="14832" max="14832" width="11.42578125" style="14" customWidth="1"/>
    <col min="14833" max="14833" width="15.42578125" style="14" customWidth="1"/>
    <col min="14834" max="14834" width="9" style="14" customWidth="1"/>
    <col min="14835" max="14835" width="10.28515625" style="14" bestFit="1" customWidth="1"/>
    <col min="14836" max="14836" width="13.7109375" style="14" bestFit="1" customWidth="1"/>
    <col min="14837" max="14837" width="14.140625" style="14" bestFit="1" customWidth="1"/>
    <col min="14838" max="14852" width="0" style="14" hidden="1" customWidth="1"/>
    <col min="14853" max="15082" width="11.42578125" style="14"/>
    <col min="15083" max="15083" width="11.42578125" style="14" customWidth="1"/>
    <col min="15084" max="15084" width="7.42578125" style="14" customWidth="1"/>
    <col min="15085" max="15085" width="6.42578125" style="14" customWidth="1"/>
    <col min="15086" max="15086" width="8.7109375" style="14" customWidth="1"/>
    <col min="15087" max="15087" width="58.28515625" style="14" customWidth="1"/>
    <col min="15088" max="15088" width="11.42578125" style="14" customWidth="1"/>
    <col min="15089" max="15089" width="15.42578125" style="14" customWidth="1"/>
    <col min="15090" max="15090" width="9" style="14" customWidth="1"/>
    <col min="15091" max="15091" width="10.28515625" style="14" bestFit="1" customWidth="1"/>
    <col min="15092" max="15092" width="13.7109375" style="14" bestFit="1" customWidth="1"/>
    <col min="15093" max="15093" width="14.140625" style="14" bestFit="1" customWidth="1"/>
    <col min="15094" max="15108" width="0" style="14" hidden="1" customWidth="1"/>
    <col min="15109" max="15338" width="11.42578125" style="14"/>
    <col min="15339" max="15339" width="11.42578125" style="14" customWidth="1"/>
    <col min="15340" max="15340" width="7.42578125" style="14" customWidth="1"/>
    <col min="15341" max="15341" width="6.42578125" style="14" customWidth="1"/>
    <col min="15342" max="15342" width="8.7109375" style="14" customWidth="1"/>
    <col min="15343" max="15343" width="58.28515625" style="14" customWidth="1"/>
    <col min="15344" max="15344" width="11.42578125" style="14" customWidth="1"/>
    <col min="15345" max="15345" width="15.42578125" style="14" customWidth="1"/>
    <col min="15346" max="15346" width="9" style="14" customWidth="1"/>
    <col min="15347" max="15347" width="10.28515625" style="14" bestFit="1" customWidth="1"/>
    <col min="15348" max="15348" width="13.7109375" style="14" bestFit="1" customWidth="1"/>
    <col min="15349" max="15349" width="14.140625" style="14" bestFit="1" customWidth="1"/>
    <col min="15350" max="15364" width="0" style="14" hidden="1" customWidth="1"/>
    <col min="15365" max="15594" width="11.42578125" style="14"/>
    <col min="15595" max="15595" width="11.42578125" style="14" customWidth="1"/>
    <col min="15596" max="15596" width="7.42578125" style="14" customWidth="1"/>
    <col min="15597" max="15597" width="6.42578125" style="14" customWidth="1"/>
    <col min="15598" max="15598" width="8.7109375" style="14" customWidth="1"/>
    <col min="15599" max="15599" width="58.28515625" style="14" customWidth="1"/>
    <col min="15600" max="15600" width="11.42578125" style="14" customWidth="1"/>
    <col min="15601" max="15601" width="15.42578125" style="14" customWidth="1"/>
    <col min="15602" max="15602" width="9" style="14" customWidth="1"/>
    <col min="15603" max="15603" width="10.28515625" style="14" bestFit="1" customWidth="1"/>
    <col min="15604" max="15604" width="13.7109375" style="14" bestFit="1" customWidth="1"/>
    <col min="15605" max="15605" width="14.140625" style="14" bestFit="1" customWidth="1"/>
    <col min="15606" max="15620" width="0" style="14" hidden="1" customWidth="1"/>
    <col min="15621" max="15850" width="11.42578125" style="14"/>
    <col min="15851" max="15851" width="11.42578125" style="14" customWidth="1"/>
    <col min="15852" max="15852" width="7.42578125" style="14" customWidth="1"/>
    <col min="15853" max="15853" width="6.42578125" style="14" customWidth="1"/>
    <col min="15854" max="15854" width="8.7109375" style="14" customWidth="1"/>
    <col min="15855" max="15855" width="58.28515625" style="14" customWidth="1"/>
    <col min="15856" max="15856" width="11.42578125" style="14" customWidth="1"/>
    <col min="15857" max="15857" width="15.42578125" style="14" customWidth="1"/>
    <col min="15858" max="15858" width="9" style="14" customWidth="1"/>
    <col min="15859" max="15859" width="10.28515625" style="14" bestFit="1" customWidth="1"/>
    <col min="15860" max="15860" width="13.7109375" style="14" bestFit="1" customWidth="1"/>
    <col min="15861" max="15861" width="14.140625" style="14" bestFit="1" customWidth="1"/>
    <col min="15862" max="15876" width="0" style="14" hidden="1" customWidth="1"/>
    <col min="15877" max="16106" width="11.42578125" style="14"/>
    <col min="16107" max="16107" width="11.42578125" style="14" customWidth="1"/>
    <col min="16108" max="16108" width="7.42578125" style="14" customWidth="1"/>
    <col min="16109" max="16109" width="6.42578125" style="14" customWidth="1"/>
    <col min="16110" max="16110" width="8.7109375" style="14" customWidth="1"/>
    <col min="16111" max="16111" width="58.28515625" style="14" customWidth="1"/>
    <col min="16112" max="16112" width="11.42578125" style="14" customWidth="1"/>
    <col min="16113" max="16113" width="15.42578125" style="14" customWidth="1"/>
    <col min="16114" max="16114" width="9" style="14" customWidth="1"/>
    <col min="16115" max="16115" width="10.28515625" style="14" bestFit="1" customWidth="1"/>
    <col min="16116" max="16116" width="13.7109375" style="14" bestFit="1" customWidth="1"/>
    <col min="16117" max="16117" width="14.140625" style="14" bestFit="1" customWidth="1"/>
    <col min="16118" max="16132" width="0" style="14" hidden="1" customWidth="1"/>
    <col min="16133" max="16384" width="11.42578125" style="14"/>
  </cols>
  <sheetData>
    <row r="2" spans="2:12" x14ac:dyDescent="0.2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x14ac:dyDescent="0.2">
      <c r="B3" s="25" t="s">
        <v>100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x14ac:dyDescent="0.2">
      <c r="B4" s="25" t="s">
        <v>111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6" spans="2:12" ht="25.5" x14ac:dyDescent="0.2">
      <c r="B6" s="17" t="s">
        <v>1</v>
      </c>
      <c r="C6" s="26" t="s">
        <v>2</v>
      </c>
      <c r="D6" s="26"/>
      <c r="E6" s="26"/>
      <c r="F6" s="17" t="s">
        <v>3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  <c r="L6" s="17" t="s">
        <v>9</v>
      </c>
    </row>
    <row r="7" spans="2:12" s="18" customFormat="1" ht="25.5" x14ac:dyDescent="0.25">
      <c r="B7" s="2">
        <v>170</v>
      </c>
      <c r="C7" s="2">
        <v>10301</v>
      </c>
      <c r="D7" s="3" t="s">
        <v>14</v>
      </c>
      <c r="E7" s="3" t="s">
        <v>15</v>
      </c>
      <c r="F7" s="7" t="s">
        <v>16</v>
      </c>
      <c r="G7" s="2" t="s">
        <v>12</v>
      </c>
      <c r="H7" s="2" t="s">
        <v>13</v>
      </c>
      <c r="I7" s="2" t="s">
        <v>14</v>
      </c>
      <c r="J7" s="4">
        <v>1</v>
      </c>
      <c r="K7" s="1">
        <v>93600</v>
      </c>
      <c r="L7" s="19">
        <f t="shared" ref="L7:L38" si="0">+K7*J7</f>
        <v>93600</v>
      </c>
    </row>
    <row r="8" spans="2:12" s="18" customFormat="1" ht="76.5" x14ac:dyDescent="0.25">
      <c r="B8" s="2">
        <v>170</v>
      </c>
      <c r="C8" s="8" t="s">
        <v>18</v>
      </c>
      <c r="D8" s="8" t="s">
        <v>14</v>
      </c>
      <c r="E8" s="8" t="s">
        <v>15</v>
      </c>
      <c r="F8" s="7" t="s">
        <v>112</v>
      </c>
      <c r="G8" s="2" t="s">
        <v>12</v>
      </c>
      <c r="H8" s="2" t="s">
        <v>13</v>
      </c>
      <c r="I8" s="2" t="s">
        <v>14</v>
      </c>
      <c r="J8" s="4">
        <v>1</v>
      </c>
      <c r="K8" s="1">
        <v>2099962</v>
      </c>
      <c r="L8" s="19">
        <f t="shared" si="0"/>
        <v>2099962</v>
      </c>
    </row>
    <row r="9" spans="2:12" s="18" customFormat="1" x14ac:dyDescent="0.25">
      <c r="B9" s="2">
        <v>170</v>
      </c>
      <c r="C9" s="2">
        <v>10406</v>
      </c>
      <c r="D9" s="3" t="s">
        <v>10</v>
      </c>
      <c r="E9" s="3" t="s">
        <v>19</v>
      </c>
      <c r="F9" s="7" t="s">
        <v>20</v>
      </c>
      <c r="G9" s="2" t="s">
        <v>12</v>
      </c>
      <c r="H9" s="2" t="s">
        <v>105</v>
      </c>
      <c r="I9" s="2" t="s">
        <v>14</v>
      </c>
      <c r="J9" s="4">
        <v>1</v>
      </c>
      <c r="K9" s="1">
        <v>137350</v>
      </c>
      <c r="L9" s="19">
        <f t="shared" si="0"/>
        <v>137350</v>
      </c>
    </row>
    <row r="10" spans="2:12" s="18" customFormat="1" x14ac:dyDescent="0.25">
      <c r="B10" s="2">
        <v>170</v>
      </c>
      <c r="C10" s="2">
        <v>10499</v>
      </c>
      <c r="D10" s="3" t="s">
        <v>10</v>
      </c>
      <c r="E10" s="3" t="s">
        <v>116</v>
      </c>
      <c r="F10" s="7" t="s">
        <v>117</v>
      </c>
      <c r="G10" s="2" t="s">
        <v>36</v>
      </c>
      <c r="H10" s="2" t="s">
        <v>13</v>
      </c>
      <c r="I10" s="2">
        <v>1</v>
      </c>
      <c r="J10" s="4">
        <v>1</v>
      </c>
      <c r="K10" s="1">
        <v>850000</v>
      </c>
      <c r="L10" s="19">
        <v>850000</v>
      </c>
    </row>
    <row r="11" spans="2:12" s="18" customFormat="1" x14ac:dyDescent="0.25">
      <c r="B11" s="2">
        <v>170</v>
      </c>
      <c r="C11" s="2">
        <v>10501</v>
      </c>
      <c r="D11" s="3" t="s">
        <v>14</v>
      </c>
      <c r="E11" s="3" t="s">
        <v>22</v>
      </c>
      <c r="F11" s="7" t="s">
        <v>23</v>
      </c>
      <c r="G11" s="2" t="s">
        <v>12</v>
      </c>
      <c r="H11" s="2" t="s">
        <v>13</v>
      </c>
      <c r="I11" s="2" t="s">
        <v>14</v>
      </c>
      <c r="J11" s="4">
        <v>1</v>
      </c>
      <c r="K11" s="1">
        <v>312000</v>
      </c>
      <c r="L11" s="19">
        <f t="shared" si="0"/>
        <v>312000</v>
      </c>
    </row>
    <row r="12" spans="2:12" s="18" customFormat="1" x14ac:dyDescent="0.25">
      <c r="B12" s="2">
        <v>170</v>
      </c>
      <c r="C12" s="2">
        <v>10502</v>
      </c>
      <c r="D12" s="3" t="s">
        <v>24</v>
      </c>
      <c r="E12" s="3" t="s">
        <v>25</v>
      </c>
      <c r="F12" s="7" t="s">
        <v>26</v>
      </c>
      <c r="G12" s="2" t="s">
        <v>12</v>
      </c>
      <c r="H12" s="2" t="s">
        <v>104</v>
      </c>
      <c r="I12" s="2" t="s">
        <v>14</v>
      </c>
      <c r="J12" s="4">
        <v>1</v>
      </c>
      <c r="K12" s="1">
        <v>3000000</v>
      </c>
      <c r="L12" s="19">
        <f t="shared" si="0"/>
        <v>3000000</v>
      </c>
    </row>
    <row r="13" spans="2:12" s="18" customFormat="1" x14ac:dyDescent="0.25">
      <c r="B13" s="2">
        <v>170</v>
      </c>
      <c r="C13" s="8" t="s">
        <v>27</v>
      </c>
      <c r="D13" s="8" t="s">
        <v>14</v>
      </c>
      <c r="E13" s="8" t="s">
        <v>21</v>
      </c>
      <c r="F13" s="7" t="s">
        <v>28</v>
      </c>
      <c r="G13" s="2" t="s">
        <v>12</v>
      </c>
      <c r="H13" s="2" t="s">
        <v>104</v>
      </c>
      <c r="I13" s="2" t="s">
        <v>14</v>
      </c>
      <c r="J13" s="4">
        <v>1</v>
      </c>
      <c r="K13" s="1">
        <v>2000000</v>
      </c>
      <c r="L13" s="19">
        <f t="shared" si="0"/>
        <v>2000000</v>
      </c>
    </row>
    <row r="14" spans="2:12" s="18" customFormat="1" ht="38.25" x14ac:dyDescent="0.25">
      <c r="B14" s="2">
        <v>170</v>
      </c>
      <c r="C14" s="8" t="s">
        <v>30</v>
      </c>
      <c r="D14" s="8" t="s">
        <v>31</v>
      </c>
      <c r="E14" s="8" t="s">
        <v>32</v>
      </c>
      <c r="F14" s="7" t="s">
        <v>33</v>
      </c>
      <c r="G14" s="2" t="s">
        <v>12</v>
      </c>
      <c r="H14" s="2" t="s">
        <v>13</v>
      </c>
      <c r="I14" s="2" t="s">
        <v>14</v>
      </c>
      <c r="J14" s="4">
        <v>1</v>
      </c>
      <c r="K14" s="1">
        <v>1100000</v>
      </c>
      <c r="L14" s="19">
        <f t="shared" si="0"/>
        <v>1100000</v>
      </c>
    </row>
    <row r="15" spans="2:12" s="18" customFormat="1" ht="25.5" x14ac:dyDescent="0.25">
      <c r="B15" s="2">
        <v>170</v>
      </c>
      <c r="C15" s="9" t="s">
        <v>34</v>
      </c>
      <c r="D15" s="9" t="s">
        <v>35</v>
      </c>
      <c r="E15" s="9" t="s">
        <v>15</v>
      </c>
      <c r="F15" s="7" t="s">
        <v>101</v>
      </c>
      <c r="G15" s="2" t="s">
        <v>36</v>
      </c>
      <c r="H15" s="2" t="s">
        <v>106</v>
      </c>
      <c r="I15" s="2" t="s">
        <v>14</v>
      </c>
      <c r="J15" s="4">
        <v>1</v>
      </c>
      <c r="K15" s="1">
        <v>1100000</v>
      </c>
      <c r="L15" s="19">
        <f t="shared" si="0"/>
        <v>1100000</v>
      </c>
    </row>
    <row r="16" spans="2:12" s="18" customFormat="1" x14ac:dyDescent="0.25">
      <c r="B16" s="2">
        <v>170</v>
      </c>
      <c r="C16" s="2">
        <v>20101</v>
      </c>
      <c r="D16" s="3" t="s">
        <v>14</v>
      </c>
      <c r="E16" s="3" t="s">
        <v>37</v>
      </c>
      <c r="F16" s="7" t="s">
        <v>38</v>
      </c>
      <c r="G16" s="2" t="s">
        <v>36</v>
      </c>
      <c r="H16" s="2" t="s">
        <v>104</v>
      </c>
      <c r="I16" s="2" t="s">
        <v>14</v>
      </c>
      <c r="J16" s="4">
        <v>1</v>
      </c>
      <c r="K16" s="1">
        <v>5672019</v>
      </c>
      <c r="L16" s="19">
        <f>+K16*J16</f>
        <v>5672019</v>
      </c>
    </row>
    <row r="17" spans="2:12" s="18" customFormat="1" x14ac:dyDescent="0.25">
      <c r="B17" s="2">
        <v>170</v>
      </c>
      <c r="C17" s="2">
        <v>20104</v>
      </c>
      <c r="D17" s="3" t="s">
        <v>39</v>
      </c>
      <c r="E17" s="3" t="s">
        <v>40</v>
      </c>
      <c r="F17" s="7" t="s">
        <v>41</v>
      </c>
      <c r="G17" s="2" t="s">
        <v>36</v>
      </c>
      <c r="H17" s="2" t="s">
        <v>104</v>
      </c>
      <c r="I17" s="2" t="s">
        <v>14</v>
      </c>
      <c r="J17" s="4">
        <v>1</v>
      </c>
      <c r="K17" s="1">
        <v>0</v>
      </c>
      <c r="L17" s="19">
        <f>SUM(L18:L23)</f>
        <v>4444000</v>
      </c>
    </row>
    <row r="18" spans="2:12" s="18" customFormat="1" x14ac:dyDescent="0.25">
      <c r="B18" s="2">
        <v>170</v>
      </c>
      <c r="C18" s="2">
        <v>20104</v>
      </c>
      <c r="D18" s="3" t="s">
        <v>39</v>
      </c>
      <c r="E18" s="3" t="s">
        <v>42</v>
      </c>
      <c r="F18" s="7" t="s">
        <v>43</v>
      </c>
      <c r="G18" s="2" t="s">
        <v>36</v>
      </c>
      <c r="H18" s="2" t="s">
        <v>107</v>
      </c>
      <c r="I18" s="2" t="s">
        <v>14</v>
      </c>
      <c r="J18" s="4">
        <v>3</v>
      </c>
      <c r="K18" s="5">
        <f>+J18*65000</f>
        <v>195000</v>
      </c>
      <c r="L18" s="19">
        <f t="shared" si="0"/>
        <v>585000</v>
      </c>
    </row>
    <row r="19" spans="2:12" s="18" customFormat="1" x14ac:dyDescent="0.25">
      <c r="B19" s="2">
        <v>170</v>
      </c>
      <c r="C19" s="2">
        <v>20104</v>
      </c>
      <c r="D19" s="3" t="s">
        <v>39</v>
      </c>
      <c r="E19" s="3" t="s">
        <v>42</v>
      </c>
      <c r="F19" s="7" t="s">
        <v>44</v>
      </c>
      <c r="G19" s="2" t="s">
        <v>36</v>
      </c>
      <c r="H19" s="2" t="s">
        <v>107</v>
      </c>
      <c r="I19" s="2" t="s">
        <v>14</v>
      </c>
      <c r="J19" s="4">
        <v>3</v>
      </c>
      <c r="K19" s="5">
        <f t="shared" ref="K19:K21" si="1">+J19*65000</f>
        <v>195000</v>
      </c>
      <c r="L19" s="19">
        <f t="shared" si="0"/>
        <v>585000</v>
      </c>
    </row>
    <row r="20" spans="2:12" s="18" customFormat="1" x14ac:dyDescent="0.25">
      <c r="B20" s="2">
        <v>170</v>
      </c>
      <c r="C20" s="2">
        <v>20104</v>
      </c>
      <c r="D20" s="3" t="s">
        <v>39</v>
      </c>
      <c r="E20" s="3" t="s">
        <v>42</v>
      </c>
      <c r="F20" s="7" t="s">
        <v>45</v>
      </c>
      <c r="G20" s="2" t="s">
        <v>36</v>
      </c>
      <c r="H20" s="2" t="s">
        <v>107</v>
      </c>
      <c r="I20" s="2" t="s">
        <v>14</v>
      </c>
      <c r="J20" s="4">
        <v>3</v>
      </c>
      <c r="K20" s="5">
        <f t="shared" si="1"/>
        <v>195000</v>
      </c>
      <c r="L20" s="19">
        <f t="shared" si="0"/>
        <v>585000</v>
      </c>
    </row>
    <row r="21" spans="2:12" s="18" customFormat="1" x14ac:dyDescent="0.25">
      <c r="B21" s="2">
        <v>170</v>
      </c>
      <c r="C21" s="2">
        <v>20104</v>
      </c>
      <c r="D21" s="3" t="s">
        <v>39</v>
      </c>
      <c r="E21" s="3" t="s">
        <v>42</v>
      </c>
      <c r="F21" s="7" t="s">
        <v>46</v>
      </c>
      <c r="G21" s="2" t="s">
        <v>36</v>
      </c>
      <c r="H21" s="2" t="s">
        <v>107</v>
      </c>
      <c r="I21" s="2" t="s">
        <v>14</v>
      </c>
      <c r="J21" s="4">
        <v>5</v>
      </c>
      <c r="K21" s="5">
        <f t="shared" si="1"/>
        <v>325000</v>
      </c>
      <c r="L21" s="19">
        <f t="shared" si="0"/>
        <v>1625000</v>
      </c>
    </row>
    <row r="22" spans="2:12" s="18" customFormat="1" x14ac:dyDescent="0.25">
      <c r="B22" s="2">
        <v>170</v>
      </c>
      <c r="C22" s="2">
        <v>20104</v>
      </c>
      <c r="D22" s="3" t="s">
        <v>47</v>
      </c>
      <c r="E22" s="3" t="s">
        <v>48</v>
      </c>
      <c r="F22" s="7" t="s">
        <v>49</v>
      </c>
      <c r="G22" s="2" t="s">
        <v>36</v>
      </c>
      <c r="H22" s="2" t="s">
        <v>107</v>
      </c>
      <c r="I22" s="2" t="s">
        <v>14</v>
      </c>
      <c r="J22" s="4">
        <v>2</v>
      </c>
      <c r="K22" s="5">
        <v>76000</v>
      </c>
      <c r="L22" s="19">
        <f t="shared" si="0"/>
        <v>152000</v>
      </c>
    </row>
    <row r="23" spans="2:12" s="18" customFormat="1" x14ac:dyDescent="0.25">
      <c r="B23" s="2">
        <v>170</v>
      </c>
      <c r="C23" s="2">
        <v>20104</v>
      </c>
      <c r="D23" s="3" t="s">
        <v>47</v>
      </c>
      <c r="E23" s="3" t="s">
        <v>50</v>
      </c>
      <c r="F23" s="7" t="s">
        <v>108</v>
      </c>
      <c r="G23" s="2" t="s">
        <v>36</v>
      </c>
      <c r="H23" s="2" t="s">
        <v>107</v>
      </c>
      <c r="I23" s="2" t="s">
        <v>14</v>
      </c>
      <c r="J23" s="4">
        <v>3</v>
      </c>
      <c r="K23" s="5">
        <v>304000</v>
      </c>
      <c r="L23" s="19">
        <f t="shared" si="0"/>
        <v>912000</v>
      </c>
    </row>
    <row r="24" spans="2:12" s="18" customFormat="1" x14ac:dyDescent="0.25">
      <c r="B24" s="2">
        <v>170</v>
      </c>
      <c r="C24" s="8" t="s">
        <v>51</v>
      </c>
      <c r="D24" s="3" t="s">
        <v>52</v>
      </c>
      <c r="E24" s="3" t="s">
        <v>15</v>
      </c>
      <c r="F24" s="7" t="s">
        <v>53</v>
      </c>
      <c r="G24" s="2" t="s">
        <v>12</v>
      </c>
      <c r="H24" s="2" t="s">
        <v>17</v>
      </c>
      <c r="I24" s="2" t="s">
        <v>14</v>
      </c>
      <c r="J24" s="4">
        <v>1</v>
      </c>
      <c r="K24" s="1">
        <v>2000000</v>
      </c>
      <c r="L24" s="19">
        <f t="shared" si="0"/>
        <v>2000000</v>
      </c>
    </row>
    <row r="25" spans="2:12" s="18" customFormat="1" x14ac:dyDescent="0.25">
      <c r="B25" s="2">
        <v>170</v>
      </c>
      <c r="C25" s="8" t="s">
        <v>54</v>
      </c>
      <c r="D25" s="3" t="s">
        <v>55</v>
      </c>
      <c r="E25" s="3" t="s">
        <v>15</v>
      </c>
      <c r="F25" s="7" t="s">
        <v>56</v>
      </c>
      <c r="G25" s="2" t="s">
        <v>12</v>
      </c>
      <c r="H25" s="2" t="s">
        <v>17</v>
      </c>
      <c r="I25" s="2" t="s">
        <v>14</v>
      </c>
      <c r="J25" s="4"/>
      <c r="K25" s="1">
        <v>2157754</v>
      </c>
      <c r="L25" s="19">
        <f>SUM(L26:L38)</f>
        <v>2153870</v>
      </c>
    </row>
    <row r="26" spans="2:12" s="18" customFormat="1" ht="25.5" x14ac:dyDescent="0.25">
      <c r="B26" s="2">
        <v>170</v>
      </c>
      <c r="C26" s="10">
        <v>29901</v>
      </c>
      <c r="D26" s="8" t="s">
        <v>31</v>
      </c>
      <c r="E26" s="11" t="s">
        <v>15</v>
      </c>
      <c r="F26" s="7" t="s">
        <v>57</v>
      </c>
      <c r="G26" s="8" t="s">
        <v>12</v>
      </c>
      <c r="H26" s="2" t="s">
        <v>17</v>
      </c>
      <c r="I26" s="2" t="s">
        <v>14</v>
      </c>
      <c r="J26" s="4">
        <v>30</v>
      </c>
      <c r="K26" s="6">
        <v>2500</v>
      </c>
      <c r="L26" s="19">
        <f t="shared" si="0"/>
        <v>75000</v>
      </c>
    </row>
    <row r="27" spans="2:12" s="18" customFormat="1" ht="25.5" x14ac:dyDescent="0.25">
      <c r="B27" s="2">
        <v>170</v>
      </c>
      <c r="C27" s="10">
        <v>29901</v>
      </c>
      <c r="D27" s="8" t="s">
        <v>58</v>
      </c>
      <c r="E27" s="11" t="s">
        <v>59</v>
      </c>
      <c r="F27" s="7" t="s">
        <v>60</v>
      </c>
      <c r="G27" s="8" t="s">
        <v>12</v>
      </c>
      <c r="H27" s="2" t="s">
        <v>17</v>
      </c>
      <c r="I27" s="2" t="s">
        <v>14</v>
      </c>
      <c r="J27" s="4">
        <v>10</v>
      </c>
      <c r="K27" s="6">
        <v>1000</v>
      </c>
      <c r="L27" s="19">
        <f t="shared" si="0"/>
        <v>10000</v>
      </c>
    </row>
    <row r="28" spans="2:12" s="18" customFormat="1" x14ac:dyDescent="0.25">
      <c r="B28" s="2">
        <v>170</v>
      </c>
      <c r="C28" s="2">
        <v>29901</v>
      </c>
      <c r="D28" s="3" t="s">
        <v>29</v>
      </c>
      <c r="E28" s="11" t="s">
        <v>15</v>
      </c>
      <c r="F28" s="7" t="s">
        <v>61</v>
      </c>
      <c r="G28" s="8" t="s">
        <v>12</v>
      </c>
      <c r="H28" s="2" t="s">
        <v>17</v>
      </c>
      <c r="I28" s="2" t="s">
        <v>14</v>
      </c>
      <c r="J28" s="4">
        <v>10</v>
      </c>
      <c r="K28" s="6">
        <v>1500</v>
      </c>
      <c r="L28" s="19">
        <f t="shared" si="0"/>
        <v>15000</v>
      </c>
    </row>
    <row r="29" spans="2:12" s="18" customFormat="1" x14ac:dyDescent="0.25">
      <c r="B29" s="2">
        <v>170</v>
      </c>
      <c r="C29" s="2">
        <v>29901</v>
      </c>
      <c r="D29" s="3" t="s">
        <v>29</v>
      </c>
      <c r="E29" s="11" t="s">
        <v>15</v>
      </c>
      <c r="F29" s="7" t="s">
        <v>62</v>
      </c>
      <c r="G29" s="2" t="s">
        <v>12</v>
      </c>
      <c r="H29" s="2" t="s">
        <v>17</v>
      </c>
      <c r="I29" s="2" t="s">
        <v>14</v>
      </c>
      <c r="J29" s="4">
        <v>10</v>
      </c>
      <c r="K29" s="6">
        <v>2475</v>
      </c>
      <c r="L29" s="19">
        <f t="shared" si="0"/>
        <v>24750</v>
      </c>
    </row>
    <row r="30" spans="2:12" s="18" customFormat="1" x14ac:dyDescent="0.25">
      <c r="B30" s="2">
        <v>170</v>
      </c>
      <c r="C30" s="2">
        <v>29901</v>
      </c>
      <c r="D30" s="3" t="s">
        <v>64</v>
      </c>
      <c r="E30" s="11" t="s">
        <v>65</v>
      </c>
      <c r="F30" s="7" t="s">
        <v>66</v>
      </c>
      <c r="G30" s="2" t="s">
        <v>12</v>
      </c>
      <c r="H30" s="2" t="s">
        <v>17</v>
      </c>
      <c r="I30" s="2" t="s">
        <v>14</v>
      </c>
      <c r="J30" s="4">
        <v>10</v>
      </c>
      <c r="K30" s="6">
        <v>2000</v>
      </c>
      <c r="L30" s="19">
        <f t="shared" si="0"/>
        <v>20000</v>
      </c>
    </row>
    <row r="31" spans="2:12" s="18" customFormat="1" x14ac:dyDescent="0.25">
      <c r="B31" s="2">
        <v>170</v>
      </c>
      <c r="C31" s="2">
        <v>29901</v>
      </c>
      <c r="D31" s="10">
        <v>70</v>
      </c>
      <c r="E31" s="11" t="s">
        <v>67</v>
      </c>
      <c r="F31" s="7" t="s">
        <v>68</v>
      </c>
      <c r="G31" s="2" t="s">
        <v>12</v>
      </c>
      <c r="H31" s="2" t="s">
        <v>17</v>
      </c>
      <c r="I31" s="2" t="s">
        <v>14</v>
      </c>
      <c r="J31" s="4">
        <v>10</v>
      </c>
      <c r="K31" s="6">
        <v>500</v>
      </c>
      <c r="L31" s="19">
        <f t="shared" si="0"/>
        <v>5000</v>
      </c>
    </row>
    <row r="32" spans="2:12" s="18" customFormat="1" ht="38.25" x14ac:dyDescent="0.25">
      <c r="B32" s="2">
        <v>170</v>
      </c>
      <c r="C32" s="2">
        <v>29901</v>
      </c>
      <c r="D32" s="3" t="s">
        <v>69</v>
      </c>
      <c r="E32" s="11" t="s">
        <v>70</v>
      </c>
      <c r="F32" s="7" t="s">
        <v>71</v>
      </c>
      <c r="G32" s="2" t="s">
        <v>12</v>
      </c>
      <c r="H32" s="2" t="s">
        <v>17</v>
      </c>
      <c r="I32" s="2" t="s">
        <v>14</v>
      </c>
      <c r="J32" s="4">
        <v>21</v>
      </c>
      <c r="K32" s="6">
        <v>2500</v>
      </c>
      <c r="L32" s="19">
        <f t="shared" si="0"/>
        <v>52500</v>
      </c>
    </row>
    <row r="33" spans="2:12" s="18" customFormat="1" ht="25.5" x14ac:dyDescent="0.25">
      <c r="B33" s="2">
        <v>170</v>
      </c>
      <c r="C33" s="2">
        <v>29901</v>
      </c>
      <c r="D33" s="3" t="s">
        <v>69</v>
      </c>
      <c r="E33" s="11" t="s">
        <v>72</v>
      </c>
      <c r="F33" s="7" t="s">
        <v>73</v>
      </c>
      <c r="G33" s="2" t="s">
        <v>12</v>
      </c>
      <c r="H33" s="2" t="s">
        <v>17</v>
      </c>
      <c r="I33" s="2" t="s">
        <v>14</v>
      </c>
      <c r="J33" s="4">
        <v>30</v>
      </c>
      <c r="K33" s="6">
        <v>2500</v>
      </c>
      <c r="L33" s="19">
        <f t="shared" si="0"/>
        <v>75000</v>
      </c>
    </row>
    <row r="34" spans="2:12" s="18" customFormat="1" ht="38.25" x14ac:dyDescent="0.25">
      <c r="B34" s="2">
        <v>170</v>
      </c>
      <c r="C34" s="2">
        <v>29901</v>
      </c>
      <c r="D34" s="3" t="s">
        <v>74</v>
      </c>
      <c r="E34" s="11" t="s">
        <v>75</v>
      </c>
      <c r="F34" s="7" t="s">
        <v>76</v>
      </c>
      <c r="G34" s="2" t="s">
        <v>12</v>
      </c>
      <c r="H34" s="2" t="s">
        <v>17</v>
      </c>
      <c r="I34" s="2" t="s">
        <v>14</v>
      </c>
      <c r="J34" s="4">
        <v>27</v>
      </c>
      <c r="K34" s="6">
        <v>5000</v>
      </c>
      <c r="L34" s="19">
        <f t="shared" si="0"/>
        <v>135000</v>
      </c>
    </row>
    <row r="35" spans="2:12" s="18" customFormat="1" x14ac:dyDescent="0.25">
      <c r="B35" s="2">
        <v>170</v>
      </c>
      <c r="C35" s="2">
        <v>29901</v>
      </c>
      <c r="D35" s="3" t="s">
        <v>10</v>
      </c>
      <c r="E35" s="11" t="s">
        <v>77</v>
      </c>
      <c r="F35" s="7" t="s">
        <v>78</v>
      </c>
      <c r="G35" s="2" t="s">
        <v>12</v>
      </c>
      <c r="H35" s="2" t="s">
        <v>17</v>
      </c>
      <c r="I35" s="2" t="s">
        <v>14</v>
      </c>
      <c r="J35" s="4">
        <v>100</v>
      </c>
      <c r="K35" s="6">
        <v>2011</v>
      </c>
      <c r="L35" s="19">
        <f t="shared" si="0"/>
        <v>201100</v>
      </c>
    </row>
    <row r="36" spans="2:12" s="18" customFormat="1" x14ac:dyDescent="0.25">
      <c r="B36" s="2">
        <v>170</v>
      </c>
      <c r="C36" s="2">
        <v>29901</v>
      </c>
      <c r="D36" s="8" t="s">
        <v>79</v>
      </c>
      <c r="E36" s="11" t="s">
        <v>80</v>
      </c>
      <c r="F36" s="7" t="s">
        <v>81</v>
      </c>
      <c r="G36" s="2" t="s">
        <v>12</v>
      </c>
      <c r="H36" s="2" t="s">
        <v>17</v>
      </c>
      <c r="I36" s="2" t="s">
        <v>14</v>
      </c>
      <c r="J36" s="4">
        <v>200</v>
      </c>
      <c r="K36" s="6">
        <v>7000</v>
      </c>
      <c r="L36" s="19">
        <f t="shared" si="0"/>
        <v>1400000</v>
      </c>
    </row>
    <row r="37" spans="2:12" s="18" customFormat="1" ht="25.5" x14ac:dyDescent="0.25">
      <c r="B37" s="2">
        <v>170</v>
      </c>
      <c r="C37" s="2">
        <v>29901</v>
      </c>
      <c r="D37" s="3" t="s">
        <v>83</v>
      </c>
      <c r="E37" s="11" t="s">
        <v>84</v>
      </c>
      <c r="F37" s="7" t="s">
        <v>85</v>
      </c>
      <c r="G37" s="2" t="s">
        <v>12</v>
      </c>
      <c r="H37" s="2" t="s">
        <v>17</v>
      </c>
      <c r="I37" s="2" t="s">
        <v>14</v>
      </c>
      <c r="J37" s="4">
        <v>20</v>
      </c>
      <c r="K37" s="6">
        <v>6000</v>
      </c>
      <c r="L37" s="19">
        <f t="shared" si="0"/>
        <v>120000</v>
      </c>
    </row>
    <row r="38" spans="2:12" s="18" customFormat="1" x14ac:dyDescent="0.25">
      <c r="B38" s="2">
        <v>170</v>
      </c>
      <c r="C38" s="2">
        <v>29901</v>
      </c>
      <c r="D38" s="3" t="s">
        <v>14</v>
      </c>
      <c r="E38" s="11" t="s">
        <v>15</v>
      </c>
      <c r="F38" s="7" t="s">
        <v>86</v>
      </c>
      <c r="G38" s="2" t="s">
        <v>12</v>
      </c>
      <c r="H38" s="2" t="s">
        <v>17</v>
      </c>
      <c r="I38" s="2" t="s">
        <v>14</v>
      </c>
      <c r="J38" s="4">
        <v>20</v>
      </c>
      <c r="K38" s="6">
        <v>1026</v>
      </c>
      <c r="L38" s="19">
        <f t="shared" si="0"/>
        <v>20520</v>
      </c>
    </row>
    <row r="39" spans="2:12" s="18" customFormat="1" x14ac:dyDescent="0.25">
      <c r="B39" s="2">
        <v>170</v>
      </c>
      <c r="C39" s="2">
        <v>29903</v>
      </c>
      <c r="D39" s="3" t="s">
        <v>87</v>
      </c>
      <c r="E39" s="3" t="s">
        <v>11</v>
      </c>
      <c r="F39" s="7" t="s">
        <v>88</v>
      </c>
      <c r="G39" s="2" t="s">
        <v>12</v>
      </c>
      <c r="H39" s="2" t="s">
        <v>17</v>
      </c>
      <c r="I39" s="2" t="s">
        <v>14</v>
      </c>
      <c r="J39" s="4"/>
      <c r="K39" s="1">
        <v>2297754</v>
      </c>
      <c r="L39" s="19">
        <f>SUM(L40:L45)</f>
        <v>2297600</v>
      </c>
    </row>
    <row r="40" spans="2:12" s="18" customFormat="1" ht="25.5" x14ac:dyDescent="0.25">
      <c r="B40" s="2">
        <v>170</v>
      </c>
      <c r="C40" s="2">
        <v>29903</v>
      </c>
      <c r="D40" s="11" t="s">
        <v>14</v>
      </c>
      <c r="E40" s="3">
        <v>125030</v>
      </c>
      <c r="F40" s="7" t="s">
        <v>89</v>
      </c>
      <c r="G40" s="2" t="s">
        <v>98</v>
      </c>
      <c r="H40" s="2" t="s">
        <v>17</v>
      </c>
      <c r="I40" s="2" t="s">
        <v>14</v>
      </c>
      <c r="J40" s="4">
        <v>45</v>
      </c>
      <c r="K40" s="6">
        <v>3000</v>
      </c>
      <c r="L40" s="19">
        <f t="shared" ref="L40:L45" si="2">+K40*J40</f>
        <v>135000</v>
      </c>
    </row>
    <row r="41" spans="2:12" s="18" customFormat="1" ht="25.5" x14ac:dyDescent="0.25">
      <c r="B41" s="2">
        <v>170</v>
      </c>
      <c r="C41" s="10">
        <v>29903</v>
      </c>
      <c r="D41" s="11" t="s">
        <v>14</v>
      </c>
      <c r="E41" s="3">
        <v>125040</v>
      </c>
      <c r="F41" s="7" t="s">
        <v>90</v>
      </c>
      <c r="G41" s="2" t="s">
        <v>12</v>
      </c>
      <c r="H41" s="2" t="s">
        <v>17</v>
      </c>
      <c r="I41" s="2" t="s">
        <v>14</v>
      </c>
      <c r="J41" s="4">
        <v>22</v>
      </c>
      <c r="K41" s="6">
        <v>3500</v>
      </c>
      <c r="L41" s="19">
        <f t="shared" si="2"/>
        <v>77000</v>
      </c>
    </row>
    <row r="42" spans="2:12" s="18" customFormat="1" ht="25.5" x14ac:dyDescent="0.25">
      <c r="B42" s="2">
        <v>170</v>
      </c>
      <c r="C42" s="10">
        <v>29903</v>
      </c>
      <c r="D42" s="11" t="s">
        <v>29</v>
      </c>
      <c r="E42" s="3" t="s">
        <v>91</v>
      </c>
      <c r="F42" s="7" t="s">
        <v>92</v>
      </c>
      <c r="G42" s="2" t="s">
        <v>12</v>
      </c>
      <c r="H42" s="2" t="s">
        <v>17</v>
      </c>
      <c r="I42" s="2" t="s">
        <v>14</v>
      </c>
      <c r="J42" s="4">
        <v>102</v>
      </c>
      <c r="K42" s="6">
        <v>1800</v>
      </c>
      <c r="L42" s="19">
        <f t="shared" si="2"/>
        <v>183600</v>
      </c>
    </row>
    <row r="43" spans="2:12" s="18" customFormat="1" x14ac:dyDescent="0.25">
      <c r="B43" s="2">
        <v>170</v>
      </c>
      <c r="C43" s="10">
        <v>29903</v>
      </c>
      <c r="D43" s="11" t="s">
        <v>35</v>
      </c>
      <c r="E43" s="3" t="s">
        <v>82</v>
      </c>
      <c r="F43" s="7" t="s">
        <v>113</v>
      </c>
      <c r="G43" s="2" t="s">
        <v>98</v>
      </c>
      <c r="H43" s="2" t="s">
        <v>17</v>
      </c>
      <c r="I43" s="2" t="s">
        <v>14</v>
      </c>
      <c r="J43" s="4">
        <v>500</v>
      </c>
      <c r="K43" s="6">
        <v>2500</v>
      </c>
      <c r="L43" s="19">
        <f t="shared" si="2"/>
        <v>1250000</v>
      </c>
    </row>
    <row r="44" spans="2:12" s="18" customFormat="1" ht="25.5" x14ac:dyDescent="0.25">
      <c r="B44" s="2">
        <v>170</v>
      </c>
      <c r="C44" s="10">
        <v>29903</v>
      </c>
      <c r="D44" s="11" t="s">
        <v>93</v>
      </c>
      <c r="E44" s="3" t="s">
        <v>15</v>
      </c>
      <c r="F44" s="7" t="s">
        <v>94</v>
      </c>
      <c r="G44" s="2" t="s">
        <v>95</v>
      </c>
      <c r="H44" s="2" t="s">
        <v>17</v>
      </c>
      <c r="I44" s="2" t="s">
        <v>14</v>
      </c>
      <c r="J44" s="4">
        <v>1000</v>
      </c>
      <c r="K44" s="6">
        <v>500</v>
      </c>
      <c r="L44" s="19">
        <f t="shared" si="2"/>
        <v>500000</v>
      </c>
    </row>
    <row r="45" spans="2:12" s="18" customFormat="1" ht="25.5" x14ac:dyDescent="0.25">
      <c r="B45" s="2">
        <v>170</v>
      </c>
      <c r="C45" s="10">
        <v>29903</v>
      </c>
      <c r="D45" s="11" t="s">
        <v>63</v>
      </c>
      <c r="E45" s="3" t="s">
        <v>96</v>
      </c>
      <c r="F45" s="7" t="s">
        <v>97</v>
      </c>
      <c r="G45" s="2" t="s">
        <v>98</v>
      </c>
      <c r="H45" s="2" t="s">
        <v>17</v>
      </c>
      <c r="I45" s="2" t="s">
        <v>14</v>
      </c>
      <c r="J45" s="4">
        <v>304</v>
      </c>
      <c r="K45" s="6">
        <v>500</v>
      </c>
      <c r="L45" s="19">
        <f t="shared" si="2"/>
        <v>152000</v>
      </c>
    </row>
    <row r="46" spans="2:12" s="18" customFormat="1" x14ac:dyDescent="0.25">
      <c r="B46" s="2">
        <v>170</v>
      </c>
      <c r="C46" s="2">
        <v>501</v>
      </c>
      <c r="D46" s="3"/>
      <c r="E46" s="3"/>
      <c r="F46" s="7" t="s">
        <v>115</v>
      </c>
      <c r="G46" s="2"/>
      <c r="H46" s="2" t="s">
        <v>13</v>
      </c>
      <c r="I46" s="3" t="s">
        <v>14</v>
      </c>
      <c r="J46" s="4"/>
      <c r="K46" s="6">
        <v>3500000</v>
      </c>
      <c r="L46" s="19">
        <f>SUM(L48:L57)</f>
        <v>3410000</v>
      </c>
    </row>
    <row r="47" spans="2:12" s="18" customFormat="1" x14ac:dyDescent="0.25">
      <c r="B47" s="2">
        <v>170</v>
      </c>
      <c r="C47" s="2">
        <v>50103</v>
      </c>
      <c r="D47" s="3" t="s">
        <v>10</v>
      </c>
      <c r="E47" s="3" t="s">
        <v>70</v>
      </c>
      <c r="F47" s="7" t="s">
        <v>127</v>
      </c>
      <c r="G47" s="2" t="s">
        <v>12</v>
      </c>
      <c r="H47" s="2"/>
      <c r="I47" s="3"/>
      <c r="J47" s="4">
        <v>1</v>
      </c>
      <c r="K47" s="6">
        <v>0</v>
      </c>
      <c r="L47" s="19">
        <f>+K47*J47</f>
        <v>0</v>
      </c>
    </row>
    <row r="48" spans="2:12" s="18" customFormat="1" x14ac:dyDescent="0.25">
      <c r="B48" s="2">
        <v>170</v>
      </c>
      <c r="C48" s="2">
        <v>50104</v>
      </c>
      <c r="D48" s="3" t="s">
        <v>99</v>
      </c>
      <c r="E48" s="3" t="s">
        <v>65</v>
      </c>
      <c r="F48" s="7" t="s">
        <v>110</v>
      </c>
      <c r="G48" s="2" t="s">
        <v>12</v>
      </c>
      <c r="H48" s="2" t="s">
        <v>13</v>
      </c>
      <c r="I48" s="2" t="s">
        <v>14</v>
      </c>
      <c r="J48" s="4">
        <v>4</v>
      </c>
      <c r="K48" s="6">
        <v>190000</v>
      </c>
      <c r="L48" s="6">
        <f>+J48*K48</f>
        <v>760000</v>
      </c>
    </row>
    <row r="49" spans="2:12" s="18" customFormat="1" x14ac:dyDescent="0.25">
      <c r="B49" s="2">
        <v>170</v>
      </c>
      <c r="C49" s="2">
        <v>50104</v>
      </c>
      <c r="D49" s="3" t="s">
        <v>31</v>
      </c>
      <c r="E49" s="3" t="s">
        <v>102</v>
      </c>
      <c r="F49" s="7" t="s">
        <v>103</v>
      </c>
      <c r="G49" s="2" t="s">
        <v>12</v>
      </c>
      <c r="H49" s="2" t="s">
        <v>13</v>
      </c>
      <c r="I49" s="3" t="s">
        <v>14</v>
      </c>
      <c r="J49" s="4">
        <v>5</v>
      </c>
      <c r="K49" s="6">
        <v>150000</v>
      </c>
      <c r="L49" s="19">
        <f>+J49*K49</f>
        <v>750000</v>
      </c>
    </row>
    <row r="50" spans="2:12" s="18" customFormat="1" x14ac:dyDescent="0.25">
      <c r="B50" s="2">
        <v>170</v>
      </c>
      <c r="C50" s="2">
        <v>50105</v>
      </c>
      <c r="D50" s="3" t="s">
        <v>74</v>
      </c>
      <c r="E50" s="3" t="s">
        <v>15</v>
      </c>
      <c r="F50" s="7" t="s">
        <v>126</v>
      </c>
      <c r="G50" s="2" t="s">
        <v>12</v>
      </c>
      <c r="H50" s="2" t="s">
        <v>13</v>
      </c>
      <c r="I50" s="3" t="s">
        <v>14</v>
      </c>
      <c r="J50" s="4">
        <v>5</v>
      </c>
      <c r="K50" s="6">
        <v>0</v>
      </c>
      <c r="L50" s="19">
        <f t="shared" ref="L50:L51" si="3">+J50*K50</f>
        <v>0</v>
      </c>
    </row>
    <row r="51" spans="2:12" s="18" customFormat="1" x14ac:dyDescent="0.25">
      <c r="B51" s="2">
        <v>170</v>
      </c>
      <c r="C51" s="2">
        <v>50105</v>
      </c>
      <c r="D51" s="3" t="s">
        <v>121</v>
      </c>
      <c r="E51" s="3" t="s">
        <v>50</v>
      </c>
      <c r="F51" s="20" t="s">
        <v>120</v>
      </c>
      <c r="G51" s="2" t="s">
        <v>12</v>
      </c>
      <c r="H51" s="2" t="s">
        <v>13</v>
      </c>
      <c r="I51" s="3" t="s">
        <v>14</v>
      </c>
      <c r="J51" s="4">
        <v>1</v>
      </c>
      <c r="K51" s="6">
        <v>0</v>
      </c>
      <c r="L51" s="19">
        <f t="shared" si="3"/>
        <v>0</v>
      </c>
    </row>
    <row r="52" spans="2:12" s="18" customFormat="1" x14ac:dyDescent="0.25">
      <c r="B52" s="2">
        <v>170</v>
      </c>
      <c r="C52" s="2">
        <v>50105</v>
      </c>
      <c r="D52" s="3" t="s">
        <v>121</v>
      </c>
      <c r="E52" s="3" t="s">
        <v>50</v>
      </c>
      <c r="F52" s="20" t="s">
        <v>122</v>
      </c>
      <c r="G52" s="2" t="s">
        <v>12</v>
      </c>
      <c r="H52" s="2" t="s">
        <v>13</v>
      </c>
      <c r="I52" s="2" t="s">
        <v>14</v>
      </c>
      <c r="J52" s="4">
        <v>1</v>
      </c>
      <c r="K52" s="6">
        <v>0</v>
      </c>
      <c r="L52" s="19">
        <f t="shared" ref="L52:L56" si="4">+J52*K52</f>
        <v>0</v>
      </c>
    </row>
    <row r="53" spans="2:12" s="18" customFormat="1" x14ac:dyDescent="0.25">
      <c r="B53" s="2">
        <v>170</v>
      </c>
      <c r="C53" s="2">
        <v>50105</v>
      </c>
      <c r="D53" s="3" t="s">
        <v>121</v>
      </c>
      <c r="E53" s="3" t="s">
        <v>50</v>
      </c>
      <c r="F53" s="20" t="s">
        <v>123</v>
      </c>
      <c r="G53" s="2" t="s">
        <v>12</v>
      </c>
      <c r="H53" s="2" t="s">
        <v>13</v>
      </c>
      <c r="I53" s="3" t="s">
        <v>14</v>
      </c>
      <c r="J53" s="4">
        <v>1</v>
      </c>
      <c r="K53" s="6">
        <v>0</v>
      </c>
      <c r="L53" s="19">
        <f t="shared" si="4"/>
        <v>0</v>
      </c>
    </row>
    <row r="54" spans="2:12" s="18" customFormat="1" x14ac:dyDescent="0.25">
      <c r="B54" s="2">
        <v>170</v>
      </c>
      <c r="C54" s="2">
        <v>50105</v>
      </c>
      <c r="D54" s="3" t="s">
        <v>121</v>
      </c>
      <c r="E54" s="3" t="s">
        <v>50</v>
      </c>
      <c r="F54" s="20" t="s">
        <v>124</v>
      </c>
      <c r="G54" s="2" t="s">
        <v>12</v>
      </c>
      <c r="H54" s="2" t="s">
        <v>13</v>
      </c>
      <c r="I54" s="3" t="s">
        <v>14</v>
      </c>
      <c r="J54" s="4">
        <v>1</v>
      </c>
      <c r="K54" s="6">
        <v>0</v>
      </c>
      <c r="L54" s="19">
        <f t="shared" si="4"/>
        <v>0</v>
      </c>
    </row>
    <row r="55" spans="2:12" s="18" customFormat="1" x14ac:dyDescent="0.2">
      <c r="B55" s="2">
        <v>170</v>
      </c>
      <c r="C55" s="2">
        <v>50105</v>
      </c>
      <c r="D55" s="3" t="s">
        <v>121</v>
      </c>
      <c r="E55" s="3" t="s">
        <v>50</v>
      </c>
      <c r="F55" s="21" t="s">
        <v>125</v>
      </c>
      <c r="G55" s="2" t="s">
        <v>12</v>
      </c>
      <c r="H55" s="2" t="s">
        <v>13</v>
      </c>
      <c r="I55" s="3" t="s">
        <v>14</v>
      </c>
      <c r="J55" s="4">
        <v>1</v>
      </c>
      <c r="K55" s="6">
        <v>0</v>
      </c>
      <c r="L55" s="19">
        <f t="shared" si="4"/>
        <v>0</v>
      </c>
    </row>
    <row r="56" spans="2:12" s="18" customFormat="1" x14ac:dyDescent="0.25">
      <c r="B56" s="2">
        <v>170</v>
      </c>
      <c r="C56" s="2">
        <v>50105</v>
      </c>
      <c r="D56" s="3" t="s">
        <v>47</v>
      </c>
      <c r="E56" s="3" t="s">
        <v>109</v>
      </c>
      <c r="F56" s="7" t="s">
        <v>119</v>
      </c>
      <c r="G56" s="2" t="s">
        <v>12</v>
      </c>
      <c r="H56" s="2" t="s">
        <v>13</v>
      </c>
      <c r="I56" s="2" t="s">
        <v>14</v>
      </c>
      <c r="J56" s="4">
        <v>1</v>
      </c>
      <c r="K56" s="6">
        <v>0</v>
      </c>
      <c r="L56" s="19">
        <f t="shared" si="4"/>
        <v>0</v>
      </c>
    </row>
    <row r="57" spans="2:12" s="18" customFormat="1" x14ac:dyDescent="0.25">
      <c r="B57" s="2">
        <v>170</v>
      </c>
      <c r="C57" s="2">
        <v>50105</v>
      </c>
      <c r="D57" s="3" t="s">
        <v>47</v>
      </c>
      <c r="E57" s="3" t="s">
        <v>109</v>
      </c>
      <c r="F57" s="7" t="s">
        <v>114</v>
      </c>
      <c r="G57" s="2" t="s">
        <v>12</v>
      </c>
      <c r="H57" s="2" t="s">
        <v>13</v>
      </c>
      <c r="I57" s="3" t="s">
        <v>14</v>
      </c>
      <c r="J57" s="4">
        <v>2</v>
      </c>
      <c r="K57" s="6">
        <v>950000</v>
      </c>
      <c r="L57" s="19">
        <f>+K57*J57</f>
        <v>1900000</v>
      </c>
    </row>
    <row r="58" spans="2:12" s="18" customFormat="1" x14ac:dyDescent="0.25">
      <c r="B58" s="2"/>
      <c r="C58" s="2"/>
      <c r="D58" s="3"/>
      <c r="E58" s="3"/>
      <c r="F58" s="7"/>
      <c r="G58" s="2"/>
      <c r="H58" s="2"/>
      <c r="I58" s="3"/>
      <c r="J58" s="4"/>
      <c r="K58" s="6"/>
      <c r="L58" s="19"/>
    </row>
    <row r="59" spans="2:12" s="18" customFormat="1" x14ac:dyDescent="0.25">
      <c r="B59" s="2"/>
      <c r="C59" s="2"/>
      <c r="D59" s="3"/>
      <c r="E59" s="3"/>
      <c r="F59" s="7"/>
      <c r="G59" s="2"/>
      <c r="H59" s="2"/>
      <c r="I59" s="2"/>
      <c r="J59" s="4"/>
      <c r="K59" s="12" t="s">
        <v>118</v>
      </c>
      <c r="L59" s="22">
        <f>+L7+L8+L9+L11+L12+L13+L14+L15+L16+L17+L24+L25+L39+L46+L57</f>
        <v>31720401</v>
      </c>
    </row>
    <row r="60" spans="2:12" x14ac:dyDescent="0.2">
      <c r="K60" s="23"/>
    </row>
    <row r="63" spans="2:12" x14ac:dyDescent="0.2">
      <c r="K63" s="13"/>
    </row>
    <row r="64" spans="2:12" x14ac:dyDescent="0.2">
      <c r="K64" s="24"/>
      <c r="L64" s="13"/>
    </row>
  </sheetData>
  <mergeCells count="4">
    <mergeCell ref="B2:L2"/>
    <mergeCell ref="B3:L3"/>
    <mergeCell ref="B4:L4"/>
    <mergeCell ref="C6:E6"/>
  </mergeCells>
  <printOptions horizontalCentered="1"/>
  <pageMargins left="0.19685039370078741" right="0.19685039370078741" top="0.19685039370078741" bottom="0.19685039370078741" header="0.31496062992125984" footer="0.31496062992125984"/>
  <pageSetup scale="80" orientation="landscape" r:id="rId1"/>
  <ignoredErrors>
    <ignoredError sqref="L17:L57" formula="1"/>
    <ignoredError sqref="I7:I10 C8 I59:J59 C59:E59 C13:C57 D7:E57 I11:J5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2014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Rocío Soto Barquero</dc:creator>
  <cp:lastModifiedBy>María Fernanda cascante</cp:lastModifiedBy>
  <cp:lastPrinted>2013-08-29T17:54:37Z</cp:lastPrinted>
  <dcterms:created xsi:type="dcterms:W3CDTF">2013-08-28T15:45:19Z</dcterms:created>
  <dcterms:modified xsi:type="dcterms:W3CDTF">2015-12-10T15:20:42Z</dcterms:modified>
</cp:coreProperties>
</file>