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\Documents\AÑO 2020\PROGRAMACIÓN 2020\"/>
    </mc:Choice>
  </mc:AlternateContent>
  <bookViews>
    <workbookView xWindow="0" yWindow="0" windowWidth="28800" windowHeight="11745" firstSheet="1" activeTab="3"/>
  </bookViews>
  <sheets>
    <sheet name="Metas PND Nacionales-Regionales" sheetId="9" r:id="rId1"/>
    <sheet name="PRODUCCIÓN SOSTENIBLE 1,2 y 3" sheetId="28" r:id="rId2"/>
    <sheet name="PRODUCCIÓN ORGÁNICA 4" sheetId="29" r:id="rId3"/>
    <sheet name="CAMBIO CLIMÁTICO 5,6 y 7 " sheetId="31" r:id="rId4"/>
    <sheet name="FORTALECIMIENTO E Y O 8,9" sheetId="30" r:id="rId5"/>
    <sheet name="OTRAS ACCIONES 10" sheetId="33" r:id="rId6"/>
    <sheet name="PROYECTOS" sheetId="34" r:id="rId7"/>
  </sheets>
  <definedNames>
    <definedName name="_ftn1" localSheetId="1">'PRODUCCIÓN SOSTENIBLE 1,2 y 3'!$A$140</definedName>
    <definedName name="_ftn10" localSheetId="3">'CAMBIO CLIMÁTICO 5,6 y 7 '!#REF!</definedName>
    <definedName name="_ftn2" localSheetId="2">'PRODUCCIÓN ORGÁNICA 4'!#REF!</definedName>
    <definedName name="_ftn3" localSheetId="2">'PRODUCCIÓN ORGÁNICA 4'!#REF!</definedName>
    <definedName name="_ftn4" localSheetId="2">'PRODUCCIÓN ORGÁNICA 4'!#REF!</definedName>
    <definedName name="_ftn5" localSheetId="2">'PRODUCCIÓN ORGÁNICA 4'!#REF!</definedName>
    <definedName name="_ftn6" localSheetId="2">'PRODUCCIÓN ORGÁNICA 4'!#REF!</definedName>
    <definedName name="_ftn7" localSheetId="2">'PRODUCCIÓN ORGÁNICA 4'!#REF!</definedName>
    <definedName name="_ftn8" localSheetId="2">'PRODUCCIÓN ORGÁNICA 4'!#REF!</definedName>
    <definedName name="_ftn9" localSheetId="3">'CAMBIO CLIMÁTICO 5,6 y 7 '!#REF!</definedName>
    <definedName name="_ftnref1" localSheetId="1">'PRODUCCIÓN SOSTENIBLE 1,2 y 3'!#REF!</definedName>
    <definedName name="_ftnref10" localSheetId="3">'CAMBIO CLIMÁTICO 5,6 y 7 '!#REF!</definedName>
    <definedName name="_ftnref2" localSheetId="2">'PRODUCCIÓN ORGÁNICA 4'!#REF!</definedName>
    <definedName name="_ftnref3" localSheetId="2">'PRODUCCIÓN ORGÁNICA 4'!#REF!</definedName>
    <definedName name="_ftnref4" localSheetId="2">'PRODUCCIÓN ORGÁNICA 4'!#REF!</definedName>
    <definedName name="_ftnref5" localSheetId="2">'PRODUCCIÓN ORGÁNICA 4'!#REF!</definedName>
    <definedName name="_ftnref6" localSheetId="2">'PRODUCCIÓN ORGÁNICA 4'!#REF!</definedName>
    <definedName name="_ftnref7" localSheetId="2">'PRODUCCIÓN ORGÁNICA 4'!#REF!</definedName>
    <definedName name="_ftnref8" localSheetId="2">'PRODUCCIÓN ORGÁNICA 4'!#REF!</definedName>
    <definedName name="_ftnref9" localSheetId="3">'CAMBIO CLIMÁTICO 5,6 y 7 '!$E$13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31" l="1"/>
  <c r="M30" i="31"/>
  <c r="M29" i="31"/>
  <c r="L77" i="30" l="1"/>
  <c r="M73" i="30"/>
  <c r="M68" i="30"/>
  <c r="M67" i="30"/>
  <c r="M66" i="30"/>
  <c r="M63" i="30"/>
  <c r="M47" i="30"/>
  <c r="M38" i="30"/>
  <c r="M43" i="30"/>
  <c r="M34" i="30"/>
  <c r="M30" i="30"/>
  <c r="M24" i="30"/>
  <c r="M65" i="28" l="1"/>
  <c r="M82" i="28"/>
  <c r="M101" i="28"/>
  <c r="M99" i="28"/>
  <c r="M96" i="28"/>
  <c r="M93" i="28"/>
  <c r="M87" i="28"/>
  <c r="M78" i="28"/>
  <c r="M76" i="28"/>
  <c r="M73" i="28"/>
  <c r="M67" i="28"/>
  <c r="M58" i="28"/>
  <c r="M60" i="28"/>
  <c r="M47" i="28"/>
  <c r="M32" i="28"/>
  <c r="L62" i="34" l="1"/>
  <c r="L61" i="34"/>
  <c r="L60" i="34"/>
  <c r="L59" i="34"/>
  <c r="L58" i="34"/>
  <c r="L55" i="34"/>
  <c r="L54" i="34"/>
  <c r="L53" i="34"/>
  <c r="L52" i="34"/>
  <c r="L51" i="34"/>
  <c r="L50" i="34"/>
  <c r="L49" i="34"/>
  <c r="L48" i="34"/>
  <c r="L47" i="34"/>
  <c r="L46" i="34"/>
  <c r="L45" i="34"/>
  <c r="L44" i="34"/>
  <c r="L39" i="34"/>
  <c r="L38" i="34"/>
  <c r="L37" i="34"/>
  <c r="L31" i="34"/>
  <c r="L30" i="34"/>
  <c r="L29" i="34"/>
  <c r="L28" i="34"/>
  <c r="F61" i="31" l="1"/>
  <c r="M26" i="28" l="1"/>
  <c r="I16" i="34"/>
  <c r="I13" i="34"/>
  <c r="I14" i="34"/>
  <c r="I15" i="34"/>
  <c r="I17" i="34"/>
</calcChain>
</file>

<file path=xl/comments1.xml><?xml version="1.0" encoding="utf-8"?>
<comments xmlns="http://schemas.openxmlformats.org/spreadsheetml/2006/main">
  <authors>
    <author>mag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46
Cañas 14
Hojancha 20
Santa Cruz 14
Nandayure 18
Carrillo 14
Liberia 14
La Cruz 14
Tilarán 19
Bagaces 20
Nicoya 12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65
Cañas 14
Hojancha 30
Santa Cruz 14
Nandayure 32
Carrillo 14
Liberia 14
Tilarán 22
Bagaces 32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Cañas 14
Hojancha 30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ES UN PLAN DE CAPACITACIÓN  PARA LOS 14 PRODUCTORES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1 Abangares, 1 Cañas, Hojancha 1, Santa Cruz 1, Nandayure 1
Carrillo 1
Liberia 1
La Cruz 1
Tilarán 1
Bagaces 1
Nicoya 1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65
Cañas 14
Hojancha 30
Nandayure 32
Carrillo 14
Liberia 14
Tilarán 22
Bagaces 33
Nicoya 14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ES UNO POR AGENCIA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Santa Cruz 1
Nandayure 1
Tilarán 1
Bagaces 1
Nicoya 1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Cañas 3
Nandayures 22
4 charlas de citricos, 1 de apicultura, 3 en BPA, 4 charlas en ganadería 2 días de campo en café, 1 encuentro de juventudes, 1 gira de aguacate, 2 giras en cítricos 
Carrillo: Días de campo 3
Broshurs; 2 Giras 2, charlas 2, 6 guías de producción 
LIBERIA: 1día de campo
1Feria día del agricultor
1 Charla sobre Manejo y conservación de suelos y 4 boletines 
La Cruz 3 charlas y 2 D.M
Tilarán  4 Charlas
Bagaces 2
Nicoya 1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RECURSO HIDRICO:
Fichas Nº: 14, 21,29, RESERVORIOS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Nicoya 7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Nicoya 84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12
Cañas 5
Hojancha 3
Nandayure 5
Carrillo 18
Liberia 4
La Cruz 14
Tilarán 3
Bagaces 6
Nicoya 6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5
Cañas 10
Nandayure 10
Carrillo 36
Liberia 8
La Cruz 42
Tilarán 12
Bagaces 15
Nicoya 72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Carrillo 2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 1 Charla Carrillo Manejo de riego por goteo y uso de fertirrigación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Nandayure: 3
Liberia 2
Tilarán 4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Nandayure 9
Liberia 4
Tilarán 20 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2 personas Abonos orgánicos
Hojancha 2
Nandayure 1
Liberia 4
La Cruz 4
Tilarán 8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Abonos orgánicos 2 Abangares 1
Nandayure 1
Liberia 4
La Cruz 12
Tilarán 8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Santa Cruz Ficha 2: Abonos verdes
Nandayure 1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Abonos verdes 2 Santa Cruz
Nandayure 1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39. Microorganismos benéficos
Santa Cruz 4
Nandayure 1 Cítricos
Liberia 2
Tilarán 4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29
Santa Cruz 4
Tilarán 4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12 Ficha 4
Liberia 2
Hojancha 2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12
Liberia 4
Hojancha 2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Ficha biopecticidas 
La Cruz 2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La Cruz 6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Ficha biofermentos Liberia 2
La Cruz 2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Liberia: 4
La Cruz 6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Ficha 32 Liberia 2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Liberia: 4</t>
        </r>
      </text>
    </comment>
    <comment ref="E5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 Santa Cruz 4 :Ficha 8
Sistemas agroforestales
Hojancha 4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 4
Santa Cruz42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 Abangares 1 :Ficha 10
Cañas 1
La Cruz 4
Tilarán 8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1
Cañas 1
La Cruz 8
Tilarán 8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La Cruz 1 D.M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Liberia 2
Tilarán 4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Liberia 3
Tilaran 4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Cañas 2
Nandayure 3
Liberia 3
La Cruz 6
Tilarán 7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Cañas 2 V.F.
Nandayure 6
Liberia 6
La Cruz 18
Tilarán 20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 1 ficha 16 sistemas silvopastoriles.
Nandayure 1
Tilarán 8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 1
Nandayure 6
Tilarán 8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 1
Nandayure 1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Nandayure 5
Carrillo 14
Liberia 4
Tilarán 10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Nandayure 5 
Carrillo 28
Liberia 8
Tilarán 10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Carrillo 1 Calibración de equipo, aplicación y BPA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Hojancha. Ficha 7. Inocuidad de alimentos en finca. 1 curso BPA
1 Charla Carrillo Manejo seguro de plaguicidas
Liberia: 1 charla
Tilarán 1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Bandera azul, Abangares 4 nuevas y 1 en seguimiento.
Cañas 1
Santa Cruz 1
Nandayure 3
Carrillo 1
Liberia 1
La Cruz 2
Tilarán 4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Documentos: 1 Cañas Inscripción, Diagnóstico, Plan de Finca
Nandayure 9
Carrillo 1
La Cruz 2
Tilarán 4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10 
Cañas 6
Hojancha 2
Nandayure 12
Carrillo 4
Liberia 12
La Cruz 12
Tilarán 4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1 INFORME FINAL POR FINCA 1 Santa Cruz
Nandayure 2
Carrillo 1
Liberia 3
La Cruz 2
Tilarán 4
Abangares 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Reunión 3 Liberia, con la Cámara de Ganaderos de Liberia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Cañas 2. 1 Productor individual, 1 Organización
Carrillo 8
Liberia 4
La Cruz 11
Tilarán 1
Bagaces 14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Carrillo 8
Liberia 8
La Cruz 50
Tilarán 4 
Bagaces 41</t>
        </r>
      </text>
    </comment>
    <comment ref="E8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Carrillo 1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 17 : Ficha 17 Pastos Mejorados
Nandayure 5
Carrillo 10
Liberia 2
La Cruz 8
Bagaces 5
Abangares1
Cañas 10
Santa Cruz 10
Tilarán 4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Hojancha: 17
Nandayure 10
Carrillo 5
Liberia 8
La Cruz 24
Bagaces 15
Abangares 1
Cañas 10
Santa Cruz 10
Tilarán 8
108 V.F.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mag: Bancos forrajeros ficha 18</t>
        </r>
        <r>
          <rPr>
            <sz val="9"/>
            <color indexed="81"/>
            <rFont val="Tahoma"/>
            <family val="2"/>
          </rPr>
          <t xml:space="preserve">
Abangares 6
Cañas: 3
Hojancha 5
Santa Cruz 6
Nandayure 2
Liberia 2
La Cruz 7
Tilarán 4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Hojancha: 5
Santa Cruz 6
Abangares 6
Nandayure 4
Liberia 8
La Cruz 16
Tilarán 6</t>
        </r>
      </text>
    </comment>
    <comment ref="E9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1 Carrillo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 xml:space="preserve">mag: </t>
        </r>
        <r>
          <rPr>
            <sz val="9"/>
            <color indexed="81"/>
            <rFont val="Tahoma"/>
            <family val="2"/>
          </rPr>
          <t xml:space="preserve">
Ficha: 19 Ensilaje y henificación para épocas críticas
Hojancha: 3
Santa Cruz 7
Nandayure 1
Liberia 2
La Cruz 4
Tilarán 4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Hojancha: 3
Santa Cruz 7
Nandayure 1
Liberia 4
La Cruz 12
Tilarán 6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1 Charla Carrillo</t>
        </r>
      </text>
    </comment>
    <comment ref="E99" authorId="0" shapeId="0">
      <text>
        <r>
          <rPr>
            <b/>
            <sz val="9"/>
            <color indexed="81"/>
            <rFont val="Tahoma"/>
            <family val="2"/>
          </rPr>
          <t xml:space="preserve">mag: </t>
        </r>
        <r>
          <rPr>
            <sz val="9"/>
            <color indexed="81"/>
            <rFont val="Tahoma"/>
            <family val="2"/>
          </rPr>
          <t xml:space="preserve">
Ficha: 20 Bloques nutricionales
Santa Cruz 4
Tilarán 4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Santa Cruz 4
Tilarán 6</t>
        </r>
      </text>
    </comment>
    <comment ref="E10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 17: Ficha 21 Abrevaderos y saladeros
Liberia 3
La Cruz 8
Tilarán 4
Cañas 3
Santa Cruz 10
Bagaces 5
  50 productores</t>
        </r>
      </text>
    </comment>
    <comment ref="E102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 15 Abrevaderos y saladeros
Liberia 6
La Cruz 24
Tilarán 6
Bagaces 15</t>
        </r>
      </text>
    </comment>
    <comment ref="E103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5 Infraestructura INDER
Liberia 1
Tilarán 4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5
Liberia 1
Tilarán 6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3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3</t>
        </r>
      </text>
    </comment>
    <comment ref="E10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Ficha 25 Cobertura de suelos. Abangares 26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Nandayure 2</t>
        </r>
      </text>
    </comment>
    <comment ref="E112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Nandayure 4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La Cruz 1</t>
        </r>
      </text>
    </comment>
    <comment ref="E114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La Cruz 3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Tilarán 4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Tilarán 5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Incluir las actividades en café que se realizan en la Agencia. Hojancha manejo de poda y deshija 3, Abangares 4
Santa Cruz 16 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3
Hojancha 8 manejo de sombra fertilización
Santa Cruz 16
Nandayure 3
Tilarán 4
Nicoya 9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3
Hojancha 9
Santa Cruz 26
Nandayure 6
Tilarán 12
Nicoya 9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5
Hojancha 5
Santa Cruz 3
Nicoya 9
22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2
Hojancha 1 Transferencia tecnología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 4</t>
        </r>
      </text>
    </comment>
    <comment ref="E122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Hojancha: 4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1 parcela en Hojancha
1 en Santa Cruz</t>
        </r>
      </text>
    </comment>
    <comment ref="E12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12
Hojancha 12
Santa Cruz 12</t>
        </r>
      </text>
    </comment>
    <comment ref="E12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Abangares 1</t>
        </r>
      </text>
    </comment>
    <comment ref="D12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Cañas: 1 hortalizas,
Hojancha 1cítricos</t>
        </r>
      </text>
    </comment>
    <comment ref="E127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Cañas 1
Hojancha 7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Cañas 1
Hojancha 10</t>
        </r>
      </text>
    </comment>
    <comment ref="E129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Hojancha: 2
</t>
        </r>
      </text>
    </comment>
    <comment ref="E130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Hojancha 4</t>
        </r>
      </text>
    </comment>
    <comment ref="E131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Nandayure 6
Bagaces 1
Total 7</t>
        </r>
      </text>
    </comment>
    <comment ref="E132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Nandayure 11
Bagaces 10
21</t>
        </r>
      </text>
    </comment>
    <comment ref="E133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Bagaces 1</t>
        </r>
      </text>
    </comment>
    <comment ref="E134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Bagaces 6</t>
        </r>
      </text>
    </comment>
    <comment ref="E135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Bagaces 3</t>
        </r>
      </text>
    </comment>
    <comment ref="E136" authorId="0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1 Nandayure
Bagaces 1</t>
        </r>
      </text>
    </comment>
  </commentList>
</comments>
</file>

<file path=xl/comments2.xml><?xml version="1.0" encoding="utf-8"?>
<comments xmlns="http://schemas.openxmlformats.org/spreadsheetml/2006/main">
  <authors>
    <author>Portatil-HP</author>
    <author>mag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Comisión Regional Atención de Decretos CNE
Oscar Vasquez, Marina Jimenez, Sidney García, Gilberto López, Jorge Carrillo y Marlén Angulo, Norma Salazar 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Agrícola: Sidney
Pecuario; Gilberto López
Paneles solares y Molinos a viento: Norma
Almacenamiento de agua: Carrillo.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Semiilas, fertilizantes, azúcar y módulos de extracción de agua, minelaza, suplementos alimenticios, accesorios para riego...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Protocolo para la distribución de insumos que incluyen boletas de entrega y liquidación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Marina Jimenez, Marlen y Sidney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Marlen y Gilberto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Marina Jimenez, Marlen y Sidney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Sidney: Maíz y fertilizante y Xinia Ambientes protegidos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Xinia Hernandez 3 Santa Cecilia, Fortuna y Río Naranjo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Marina Jimenez, Marlen y Sidney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Omar Campos, Sidney García, José Valerín, Nevio Bonilla, Juan Carlos Hernández , Néstor Chavez </t>
        </r>
      </text>
    </comment>
    <comment ref="D55" authorId="1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Xinia 21 módulos. 14 en Bagaces y 5 en La Cruz</t>
        </r>
      </text>
    </comment>
    <comment ref="C58" authorId="1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77 vaquillas en 39 fincas en Bagaces, Mejoramiento génetico. Bagaces</t>
        </r>
      </text>
    </comment>
    <comment ref="D58" authorId="1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77 vaquillas en 39 fincas en Bagaces, Mejoramiento génetico. Bagaces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Portatil-HP:segumiento para el establecimiento de pastos 2400 Ha, 12000 kg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2 parcelas de frijol que se establecen en diciembre.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2 parcelas de maíz una en Carrillo y otra en La Cruz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1 ensayo en Santa Cruz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Dos parcelas de rescate y reproducción de semilla nativa de frijol.
Santa Ana y Oriente de Nicoya 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Maquinaria para elaboración de heno y silopacas.
Ensiladoras para bolsas plásticas. Agencias de Liberia, Carrillo, Santa Cruz, Nicoya, Nandayure, Hojancha, Tilarán y Abangares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Informe trimestral de uso de la maquinaria</t>
        </r>
      </text>
    </comment>
    <comment ref="D90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VISITAS DE SEGUIMIENTO A LAS FINCAS NAMA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Coordinador de Programa Producción sostenible y aagentes</t>
        </r>
      </text>
    </comment>
  </commentList>
</comments>
</file>

<file path=xl/comments3.xml><?xml version="1.0" encoding="utf-8"?>
<comments xmlns="http://schemas.openxmlformats.org/spreadsheetml/2006/main">
  <authors>
    <author>Portatil-HP</author>
    <author>mag</author>
  </authors>
  <commentList>
    <comment ref="D24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Nicoya: Puerto Humo, Rosario y Pozo de Agua.
Santa Elena.
Santa Cruz: Cartagena
La Cruz: San Vicente
Nandayure:
Asoc. De Productores Cítricos.
Bagaces: Coopeproba y Rio Naranjo
Carrillo: APUAC
Liberia: ASOPAL y APROLAC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Coopeproba, Río Naranjo, Coopepilangosta, Coopecerroazúl, Prod. Naranja Nandayure, Asopal, FCGG, Apuac, APROLAC, ASOECO, AGROECO, AO Guanacasteca, Aphis Chorotega, Asolcruz, Coopebelice, Asoc. Pecadores San Juanillo, AGRIPEN-CEPROMA, Asomug, </t>
        </r>
      </text>
    </comment>
    <comment ref="E44" authorId="1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Reuniones semanales por territorio y regionales de la Comisión</t>
        </r>
      </text>
    </comment>
    <comment ref="E47" authorId="1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Con asistencia técnica para Mercado Regional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Feria de Frijol y Maíz en Nicoya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Feria de Frijol y Maíz en Nicoya.
Empaque
Transporte, Diseño de etiqueta, </t>
        </r>
      </text>
    </comment>
    <comment ref="E85" authorId="0" shapeId="0">
      <text>
        <r>
          <rPr>
            <b/>
            <sz val="9"/>
            <color indexed="81"/>
            <rFont val="Tahoma"/>
            <family val="2"/>
          </rPr>
          <t>Portatil-HP:</t>
        </r>
        <r>
          <rPr>
            <sz val="9"/>
            <color indexed="81"/>
            <rFont val="Tahoma"/>
            <family val="2"/>
          </rPr>
          <t xml:space="preserve">
Feria de Frijol y Maíz en Nicoya.
Empaque
Transporte, Diseño de etiqueta, </t>
        </r>
      </text>
    </comment>
  </commentList>
</comments>
</file>

<file path=xl/comments4.xml><?xml version="1.0" encoding="utf-8"?>
<comments xmlns="http://schemas.openxmlformats.org/spreadsheetml/2006/main">
  <authors>
    <author>Usuario</author>
    <author>mag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Abangares 40
Cañas 150 
Bagaces 80
Carrillo 60
Hojancha 100
La Cruz 100
Liberia 62
Nandayure 100
Nicoya 90
Santa Cruz 340
Tilarán 400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Abangares
Cañas 150
Bagaces 700
Carrillo 250
Hojancha 5
La Cruz 3
Liberia 40
Nandayure 5
Nicoya 5
Santa Cruz 50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Abangares 30
Cañas 150
Bagaces 20
Carrillo 30
Hojancha 50
La Cruz 40
Nandayure 10
Santa Cruz 40
Tilarán 290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La Cruz 5
Liberia 5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Cañas 7
Carrillo 6
Hojancha 10
La Cruz 50
Liberia 6
Nandayure 4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Abangares 8
Cañas 7
Carrillo 11
Hojancha 10
La Cruz 12
Liberia 9
Nandayure 8
Nicoya  8
Santa Cruz 8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Abangares 6
Cañas 7
Carrillo 3
Hojancha 5
La Cruz 12
Liberia 5
Nandayure 8
Nicoya 8
Santa Cruz 4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Abangares 6
Cañas 7
La Cruz 12
Liberia 9
Nicoya 8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Cañas 1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Abangares 4
Hojancha 5
Liberia 12
Nandayure 8
Nicoya 1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Cañas 2
Hojancha 1
Liberia 9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>mag:</t>
        </r>
        <r>
          <rPr>
            <sz val="9"/>
            <color indexed="81"/>
            <rFont val="Tahoma"/>
            <family val="2"/>
          </rPr>
          <t xml:space="preserve">
Nandayure 5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Abangares 200
Cañas 100
Santa Cruz 70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Abangares 200
Cañas 100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Hojancha 50 cuadernos mi finca</t>
        </r>
      </text>
    </comment>
  </commentList>
</comments>
</file>

<file path=xl/comments5.xml><?xml version="1.0" encoding="utf-8"?>
<comments xmlns="http://schemas.openxmlformats.org/spreadsheetml/2006/main">
  <authors>
    <author>USUARIO</author>
  </authors>
  <commentList>
    <comment ref="A3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negocia lista de beneficiarios con IMAS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Aportado en insumos por la empresa privada</t>
        </r>
      </text>
    </comment>
  </commentList>
</comments>
</file>

<file path=xl/sharedStrings.xml><?xml version="1.0" encoding="utf-8"?>
<sst xmlns="http://schemas.openxmlformats.org/spreadsheetml/2006/main" count="1242" uniqueCount="725">
  <si>
    <t>Meta</t>
  </si>
  <si>
    <t>Actividades</t>
  </si>
  <si>
    <t>Unidad de medida</t>
  </si>
  <si>
    <t>Responsable</t>
  </si>
  <si>
    <t>INTERVENCIÓN</t>
  </si>
  <si>
    <t xml:space="preserve">INDICADOR ESTRATEGICO </t>
  </si>
  <si>
    <t xml:space="preserve">IE 1.  Programa de producción sostenible </t>
  </si>
  <si>
    <t>Nº de personas productoras en  sistemas productivos usando tecnologías de producción sostenible</t>
  </si>
  <si>
    <t>IE 2.  Programa de Producción Orgánica (PNDIP)</t>
  </si>
  <si>
    <t>Nº de sistemas de producción con actividad agropecuria, bajo el modelo de producción orgánica sostenible</t>
  </si>
  <si>
    <t xml:space="preserve">Nº de fincas ganaderas aplicando el modelo Nama 
</t>
  </si>
  <si>
    <t>Reducción de emisiones de CO2 equivalentes t/año del Nama Ganadería</t>
  </si>
  <si>
    <t>Nacional</t>
  </si>
  <si>
    <t xml:space="preserve">Regional </t>
  </si>
  <si>
    <t xml:space="preserve">IE 4. Estrategia de fortalecimiento empresarial y organizacional agropecuario y rural para el fomento de valor agregado y el acceso a la comercialización sostenible y competitiva </t>
  </si>
  <si>
    <t>IE 3. Programa de Gestión, Prevención del Riesgo y Cambio Climático</t>
  </si>
  <si>
    <t>Fuente de financiamiento</t>
  </si>
  <si>
    <t>Estado</t>
  </si>
  <si>
    <t>Baja implementación de técnicas de producción sostenible en los sistemas de producción</t>
  </si>
  <si>
    <t>Objetivo de actividad, producto y efecto</t>
  </si>
  <si>
    <t>Información y divulgación a productores atendidos en agricultura orgánica</t>
  </si>
  <si>
    <t>Alta vulnerabilidad de los sistemas productivos a los cambios adversos del clima</t>
  </si>
  <si>
    <t>Número de Personas productoras  y/o organizaciones comercializando con sellos ambientales y de calidad en mercados diferenciados</t>
  </si>
  <si>
    <t>Periodo 2019-2022</t>
  </si>
  <si>
    <t>Número de personas productoras de sistemas productivos y/o organizaciones con prácticas de prevención, mitigación y adaptación al cambio climático</t>
  </si>
  <si>
    <t>No. de organizaciones que ofrecen emprendimientos de valor agregado a  sus productos y/o servicios y que se insertan en nuevos mercados.</t>
  </si>
  <si>
    <t>Número de personas productoras de sistemas productivos con emprendimientos agroproductivos que tienen distinción, galardones o sellos de producción sostenible</t>
  </si>
  <si>
    <t>V.F</t>
  </si>
  <si>
    <t>Nº</t>
  </si>
  <si>
    <t>D.M</t>
  </si>
  <si>
    <t>VF</t>
  </si>
  <si>
    <t>Encuestas</t>
  </si>
  <si>
    <t>Reunión</t>
  </si>
  <si>
    <t>Documentos</t>
  </si>
  <si>
    <t>Mujeres</t>
  </si>
  <si>
    <t>Hombres</t>
  </si>
  <si>
    <t>Total</t>
  </si>
  <si>
    <t>Otra identificación</t>
  </si>
  <si>
    <t>Edades</t>
  </si>
  <si>
    <t>35-64</t>
  </si>
  <si>
    <t>Reducción de emisiones de CO2 equivalente t/año aplicando el modelo NAMA Ganadería.  incluido en el PNDIP</t>
  </si>
  <si>
    <t>Intervención estratégica[1]: Programa de Producción sostenible.</t>
  </si>
  <si>
    <t>Objetivo de la Intervención[2]: Incrementar las personas productoras de sistemas productivos y organizaciones que aplican Buenas Prácticas Agrícolas y con el acceso a certificaciones que garanticen su calidad, para el fomento de la producción sostenible adaptada al Cambio Climático.</t>
  </si>
  <si>
    <t>Problema, necesidad u oportunidad[3]</t>
  </si>
  <si>
    <t>Objetivo de actividad, producto y efecto[4]</t>
  </si>
  <si>
    <t>Indicador[5]</t>
  </si>
  <si>
    <t>Actividades[8]</t>
  </si>
  <si>
    <t>Meta por actividad[9]</t>
  </si>
  <si>
    <t>Cuantificación</t>
  </si>
  <si>
    <t>Nombre y firma del director regional y/o del jefe de AEA:                                                                                        Nombre y firma del planificador:</t>
  </si>
  <si>
    <t>18-34</t>
  </si>
  <si>
    <t>INDICADOR</t>
  </si>
  <si>
    <t>Problema, necesidad u oportunidad[1]</t>
  </si>
  <si>
    <t>Indicador[3]</t>
  </si>
  <si>
    <t>Actividades[6]</t>
  </si>
  <si>
    <t>Meta por actividad[7]</t>
  </si>
  <si>
    <t>Disminución de sistemas productivos que se sustenten en sistemas naturales para mantener y recuperar la fertilidad de los suelos, la diversidad biológica y el manejo adecuado del recurso hídrico</t>
  </si>
  <si>
    <t xml:space="preserve">Pocos sistemas de producción agropecuaria con certificación orgánica y atención especializada, incursionando en mercados diferenciados </t>
  </si>
  <si>
    <t xml:space="preserve">Número de sistemas de producción con actividad agropecuaria, bajo el modelo de producción orgánica </t>
  </si>
  <si>
    <t>Pocos sistemas de producción agropecuaria con certificación orgánica y atención especializada, incursionando en mercados diferenciados</t>
  </si>
  <si>
    <t>Nombre y firma del director regional y/o del jefe de AEA:                                                                                    Nombre y firma del planificador:</t>
  </si>
  <si>
    <t>Intervención estratégica1: Programa de Producción Orgánica (Incluido en el PNDIP).</t>
  </si>
  <si>
    <t>Objetivo de la Intervención2 Desarrollar modelos de producción orgánica en fincas agrícolas.</t>
  </si>
  <si>
    <t>Intervención estratégica[1]: Programa de Gestión, Prevención del Riesgo y cambio climático.</t>
  </si>
  <si>
    <t>Objetivo de la Intervención[2]: Incrementar acciones de prevención, mitigación y adaptación al cambio climático en sistemas productivos.</t>
  </si>
  <si>
    <t>Número de fincas ganaderas asesoradas en el modelo NAMA</t>
  </si>
  <si>
    <t>Nombre y firma del director regional y/o del jefe de AEA:                                                                             Nombre y firma del planificador:</t>
  </si>
  <si>
    <r>
      <rPr>
        <b/>
        <sz val="7"/>
        <color theme="1"/>
        <rFont val="Calibri"/>
        <family val="2"/>
        <scheme val="minor"/>
      </rPr>
      <t>ACTIVIDAD</t>
    </r>
    <r>
      <rPr>
        <sz val="7"/>
        <color theme="1"/>
        <rFont val="Calibri"/>
        <family val="2"/>
        <scheme val="minor"/>
      </rPr>
      <t xml:space="preserve">
Asesorar al productor en el establecimiento de tecnologías de ganadería sostenible en fincas NAMA (carne y leche)</t>
    </r>
  </si>
  <si>
    <r>
      <rPr>
        <b/>
        <sz val="7"/>
        <rFont val="Calibri"/>
        <family val="2"/>
        <scheme val="minor"/>
      </rPr>
      <t>EFECTO</t>
    </r>
    <r>
      <rPr>
        <sz val="7"/>
        <color rgb="FF000000"/>
        <rFont val="Calibri"/>
        <family val="2"/>
        <scheme val="minor"/>
      </rPr>
      <t xml:space="preserve">
Desarrollar modelos de producción orgánica en fincas ganaderas y agrícolas </t>
    </r>
  </si>
  <si>
    <t>Baja capacidad organizativa, empresarial y de cohesión de las organizaciones de productores, productoras y jóvenes</t>
  </si>
  <si>
    <t>Número de organizaciones implementando un plan estratégico y/o proyecto agro productivo de valor agregado para su fortalecimiento empresarial</t>
  </si>
  <si>
    <t>Nombre y firma del director regional y/o del jefe de AEA:                                                           Nombre y firma del planificador:</t>
  </si>
  <si>
    <t>Intervención estrategica 1: Estrategia de Fortalecimiento empresarial y organizacional agropecuario y rural para el fomento de valor agregado y el acceso a la comercialización sostenible y competitiva.</t>
  </si>
  <si>
    <t>Objetivo de la Intervención[2]: Fortalecer las capacidades competitivas de organizaciones de productores agropecuarios con emprendimientos agro productivos o con proyectos de valor agregado para la producción, industrialización y comercialización a nivel internacional</t>
  </si>
  <si>
    <r>
      <rPr>
        <b/>
        <sz val="7"/>
        <color rgb="FF000000"/>
        <rFont val="Calibri"/>
        <family val="2"/>
        <scheme val="minor"/>
      </rPr>
      <t>ACTIVIDAD</t>
    </r>
    <r>
      <rPr>
        <sz val="7"/>
        <color rgb="FF000000"/>
        <rFont val="Calibri"/>
        <family val="2"/>
        <scheme val="minor"/>
      </rPr>
      <t xml:space="preserve">
Asesorar a las organizaciones de productores para su fortalecimiento empresarial y organizacional, mediante capacitación, procesos de gestión de planes y proyectos </t>
    </r>
  </si>
  <si>
    <r>
      <rPr>
        <b/>
        <sz val="7"/>
        <color rgb="FF000000"/>
        <rFont val="Calibri"/>
        <family val="2"/>
        <scheme val="minor"/>
      </rPr>
      <t>PRODUCTO</t>
    </r>
    <r>
      <rPr>
        <sz val="7"/>
        <color rgb="FF000000"/>
        <rFont val="Calibri"/>
        <family val="2"/>
        <scheme val="minor"/>
      </rPr>
      <t xml:space="preserve">
Consolidar el fortalecimiento empresarial de las organizaciones de productores, mediante el desarrollo de emprendimientos agroproductivos de valor agregado</t>
    </r>
  </si>
  <si>
    <r>
      <rPr>
        <b/>
        <sz val="7"/>
        <color rgb="FF000000"/>
        <rFont val="Calibri"/>
        <family val="2"/>
        <scheme val="minor"/>
      </rPr>
      <t>EFECTO</t>
    </r>
    <r>
      <rPr>
        <sz val="7"/>
        <color rgb="FF000000"/>
        <rFont val="Calibri"/>
        <family val="2"/>
        <scheme val="minor"/>
      </rPr>
      <t xml:space="preserve">
Fortalecer las capacidades competitivas de organizaciones de productores agropecuarios con emprendimientos agroproductivos  de valor agregado para la producción, industrialización y comercialización a nivel nacional </t>
    </r>
  </si>
  <si>
    <r>
      <t xml:space="preserve">Número de organizaciones, </t>
    </r>
    <r>
      <rPr>
        <b/>
        <sz val="7"/>
        <color rgb="FF000000"/>
        <rFont val="Calibri"/>
        <family val="2"/>
        <scheme val="minor"/>
      </rPr>
      <t>PYMES y MYPIMES</t>
    </r>
    <r>
      <rPr>
        <sz val="7"/>
        <color rgb="FF000000"/>
        <rFont val="Calibri"/>
        <family val="2"/>
        <scheme val="minor"/>
      </rPr>
      <t xml:space="preserve"> que </t>
    </r>
    <r>
      <rPr>
        <sz val="7"/>
        <color theme="1"/>
        <rFont val="Calibri"/>
        <family val="2"/>
        <scheme val="minor"/>
      </rPr>
      <t xml:space="preserve">desarrollan </t>
    </r>
    <r>
      <rPr>
        <sz val="7"/>
        <color rgb="FF000000"/>
        <rFont val="Calibri"/>
        <family val="2"/>
        <scheme val="minor"/>
      </rPr>
      <t>emprendimientos de valor agregado a sus productos y/o servicios  y que se insertan en nuevos mercados.</t>
    </r>
  </si>
  <si>
    <t>U.M</t>
  </si>
  <si>
    <t>Charlas, cursos, boletines</t>
  </si>
  <si>
    <t>Informe</t>
  </si>
  <si>
    <t>V.F (Seguimiento)</t>
  </si>
  <si>
    <t>11.1  Apoyo en selección de la organización gestora del proyecto</t>
  </si>
  <si>
    <t>11.2  Asesorar en elaboración de planes de finca por productor para proyectos</t>
  </si>
  <si>
    <t>11.3  Análisis y revisión del proyecto formulado por la organización</t>
  </si>
  <si>
    <t>11.4  Visto bueno de la Agencia para trámite ante el Comité Mixto Regional</t>
  </si>
  <si>
    <t>12. Producción en ambientes protegidos</t>
  </si>
  <si>
    <t xml:space="preserve">13. Ganadería sostenible. 
Fichas Nº: 16, 17, 18, 19 20,21,22,26,27 </t>
  </si>
  <si>
    <t xml:space="preserve">V.F </t>
  </si>
  <si>
    <t>Giras</t>
  </si>
  <si>
    <t>Actividades[2]</t>
  </si>
  <si>
    <t>Meta por actividad[3]</t>
  </si>
  <si>
    <t>2, Permisos para quemas agropecuarias según el Decreto 35368-MAG-S-MINAET.</t>
  </si>
  <si>
    <t>3, Inspección de bodegas para importación de productos agrícolas, según lo establece el Decreto 36999-MAG</t>
  </si>
  <si>
    <t>Reuniones con la Comisión de Emergencias, tanto cantonales como distritales</t>
  </si>
  <si>
    <t>Numero de participaciones y planes de trabajo</t>
  </si>
  <si>
    <t>Firma del director regional y/o del jefe de AEA:                                                           Firma del planificador:</t>
  </si>
  <si>
    <t>Nombre del Proyectos</t>
  </si>
  <si>
    <t xml:space="preserve">Tipo </t>
  </si>
  <si>
    <t>Orgranización</t>
  </si>
  <si>
    <t>Año de aprobación</t>
  </si>
  <si>
    <t xml:space="preserve">Año de finalización </t>
  </si>
  <si>
    <t>Monto aprobado</t>
  </si>
  <si>
    <t>Otras Instituciones involucradas</t>
  </si>
  <si>
    <t>Avances / Logros</t>
  </si>
  <si>
    <t>PROYECTOS APOYADOS POR LA AGENCIA 2020</t>
  </si>
  <si>
    <t>Nombre</t>
  </si>
  <si>
    <t>Distrito</t>
  </si>
  <si>
    <t>Producción</t>
  </si>
  <si>
    <t>Café orgánico</t>
  </si>
  <si>
    <t>Localidad</t>
  </si>
  <si>
    <t>Ficha técnica</t>
  </si>
  <si>
    <t>Rubro</t>
  </si>
  <si>
    <t>Registrado en el sistema DNEA</t>
  </si>
  <si>
    <t xml:space="preserve">Xinia Hernandez </t>
  </si>
  <si>
    <t>N° productores</t>
  </si>
  <si>
    <t>Documento</t>
  </si>
  <si>
    <t>Nº Productores</t>
  </si>
  <si>
    <t>Plan de inversión</t>
  </si>
  <si>
    <t>Formulación de especificaciones técnicas de los insumos (26 insumos)</t>
  </si>
  <si>
    <t>Minutas de reunión</t>
  </si>
  <si>
    <t>Evaluación de ofertas de los oferentes para la CNE</t>
  </si>
  <si>
    <t>Entrega de insumos a productores pecuarios</t>
  </si>
  <si>
    <t>Formulación de la contratación</t>
  </si>
  <si>
    <t>Inducción a Productores</t>
  </si>
  <si>
    <t>Reuniones</t>
  </si>
  <si>
    <t>Formulación de boletas para recepción y liquidación de  insumos  (1 insumos)</t>
  </si>
  <si>
    <t>Boletas</t>
  </si>
  <si>
    <t>Entrega de módulos de cercas electricas</t>
  </si>
  <si>
    <t>Bagaces y La Cruz</t>
  </si>
  <si>
    <t>4. Asistencia técnica utilizando acciones del NAMA ganadería</t>
  </si>
  <si>
    <t xml:space="preserve">5.Consolidado regional con NAMA ganadería </t>
  </si>
  <si>
    <t>1. Selección de fincas para muestreo de reducción de CO2</t>
  </si>
  <si>
    <t>N de fincas</t>
  </si>
  <si>
    <t>2. Registro de información en el sistema de la DNEA</t>
  </si>
  <si>
    <t>N ingresadas al Sistema DNEA</t>
  </si>
  <si>
    <t>3. Consolidado Regional de Linea Base</t>
  </si>
  <si>
    <t>4. Registro de información sobre las actividades que producen CO2</t>
  </si>
  <si>
    <t>5. Registro de información de actividades que capturan y almacenan CO2</t>
  </si>
  <si>
    <t xml:space="preserve">6. Registro de la información en el sistema de la DNEA, para obtener el dato de reducción de emisiones del año 2020 </t>
  </si>
  <si>
    <t>N fincas registradas</t>
  </si>
  <si>
    <t>T.M</t>
  </si>
  <si>
    <t>Sesiones de trabajo</t>
  </si>
  <si>
    <t>Oscar Vasquez, Gilberto López,Sidney García, Marina Jimenez, Norma Salazar, Marlén Angulo y Jorge Carrillo</t>
  </si>
  <si>
    <t>Reuniones de coordinación de con proveedores para la recepción de insumos a nivel cantonal</t>
  </si>
  <si>
    <t>Evaluación técnica y económica de ofertas de los oferentes para la CNE</t>
  </si>
  <si>
    <t>Formulación de boletas para recepción y liquidación de  insumos  (4 insumos)</t>
  </si>
  <si>
    <t>Evaluación de ofertas  para la CNE</t>
  </si>
  <si>
    <t>Entrega de insumos a productores agrícolas</t>
  </si>
  <si>
    <t>Entrega de insumos a productores agrícolas y módulos de ambientes protegidos</t>
  </si>
  <si>
    <t xml:space="preserve">Entrega de insumos a productores </t>
  </si>
  <si>
    <t>Coordinación para programación de actividades de la Comisión Regional MAG-UCR-INTA.</t>
  </si>
  <si>
    <t>Coordinación para la calendarización de las actividades de la Comisión Regional MAG-UCR-INTA, con Asociación de Productores Agropecuarios de Carrillo (APUAC).</t>
  </si>
  <si>
    <t>2.2.Prueba de variedades de frijol buscando adaptación al cambio climático</t>
  </si>
  <si>
    <t>Día demostrativo</t>
  </si>
  <si>
    <t>Ensayos</t>
  </si>
  <si>
    <t>La Cruz</t>
  </si>
  <si>
    <t>Parcelas de validación</t>
  </si>
  <si>
    <t>Omar Campos</t>
  </si>
  <si>
    <t>Sidney García</t>
  </si>
  <si>
    <t>Ensayo</t>
  </si>
  <si>
    <t>Reservas</t>
  </si>
  <si>
    <t>Agencia Nicoya</t>
  </si>
  <si>
    <t>Agencias de Carrillo, La Cruz y Santa Cruz y Omar Campos</t>
  </si>
  <si>
    <t>2.3 Validación de rendimientos  de variedades comerciales de maíz con adaptación al cambio climático</t>
  </si>
  <si>
    <t>Carrillo y La Cruz INTA-MAG</t>
  </si>
  <si>
    <t>Ferias</t>
  </si>
  <si>
    <t>2.1 Apoyo a pequeños productores en la comercialización de granos básicos</t>
  </si>
  <si>
    <t>Agencia y Comisión</t>
  </si>
  <si>
    <t>V..F</t>
  </si>
  <si>
    <t>Ficha 25. Cobertura de suelos</t>
  </si>
  <si>
    <t>Ficha 4 Manejo integrado de cultivos</t>
  </si>
  <si>
    <t>Nº 14</t>
  </si>
  <si>
    <t>Ficha 10. Cortinas rompevientos</t>
  </si>
  <si>
    <t>Ficha 23. Biodigestores</t>
  </si>
  <si>
    <t>Charlas</t>
  </si>
  <si>
    <t>Monitoreo para determinar incidencia de Roya</t>
  </si>
  <si>
    <t>Asociación de Mujeres Hortalizas de Nueva Guatemala</t>
  </si>
  <si>
    <t>NAMA</t>
  </si>
  <si>
    <t>Ficha 8: Sistemas agroforestales</t>
  </si>
  <si>
    <t>Ficha 16: Sistemas silvopastoriles</t>
  </si>
  <si>
    <t>Boletines</t>
  </si>
  <si>
    <t>Nº Ficha 7</t>
  </si>
  <si>
    <t>Ficha 7: Inocuidad de alimentos en fincas</t>
  </si>
  <si>
    <t>Ficha: 21 Abrevaderos y saladeros</t>
  </si>
  <si>
    <t xml:space="preserve">14. Seguimiento al NAMA Café
Asistencia técnica </t>
  </si>
  <si>
    <t>Manejo integrado de plagas y enfermedades</t>
  </si>
  <si>
    <t>15. Manejo Integrado de Plagasy enfermedades en el cultivo de hortalizas, cítricos</t>
  </si>
  <si>
    <t>Manejo integrado de plagas en apicultura</t>
  </si>
  <si>
    <t>Ficha 26. Control de erosión</t>
  </si>
  <si>
    <t>Charlas, cursos, boletines, giras, guías de producción</t>
  </si>
  <si>
    <t>D.M.</t>
  </si>
  <si>
    <t>Nº Ficha 12</t>
  </si>
  <si>
    <t xml:space="preserve">Charla </t>
  </si>
  <si>
    <t>Ficha 3. Manual de Herramientas Barreras vivas</t>
  </si>
  <si>
    <t>Ficha 17: Pastos mejorados y Ficha 15 del Manual de Herramientas</t>
  </si>
  <si>
    <t>Ficha: 19 Ensilaje y henificación para épocas críticas Ficha 17 de Manual de herramientas</t>
  </si>
  <si>
    <t>Ficha 22. Estabulación de ganado
Ficha 18 del Manual de Herramientas</t>
  </si>
  <si>
    <t>Ficha 20. Bloques nutricionales
Ficha 19 Manual de Herramientas</t>
  </si>
  <si>
    <t>Ficha 9.Cercas vivas
Fichas 21</t>
  </si>
  <si>
    <t>Ficha 22.  Tratamiento de residuos en queserías</t>
  </si>
  <si>
    <t>V.F.</t>
  </si>
  <si>
    <t>Ficha 32: Microorganismos  de montaña</t>
  </si>
  <si>
    <t>Ficha 27. Recuperación y Control de Cárcavas</t>
  </si>
  <si>
    <t>Ficha 6. Biopecticidas</t>
  </si>
  <si>
    <t>Ficha: 26 Biofermentos Manual de Herramientas</t>
  </si>
  <si>
    <t>Ficha 29. Protección de orillas de nacientes</t>
  </si>
  <si>
    <t>Unidad de Medida</t>
  </si>
  <si>
    <t>Inscripción</t>
  </si>
  <si>
    <t>1.Número de personas productoras utilizando acciones de prevención, mitigación y adaptación al cambio climático en sus sistemas productivos</t>
  </si>
  <si>
    <t>1.1 Atención de los eventos</t>
  </si>
  <si>
    <t>Sesiones de trabajo con el Comité Regional de Emergencia</t>
  </si>
  <si>
    <t>Sesiones de trabajo con el Comité Municipal de Emergencia</t>
  </si>
  <si>
    <t>Atención de los efectos de los eventos</t>
  </si>
  <si>
    <t>1.2 Recopilación de información de daños o perdidas (formularios 14 y formularios 8 y 9 de la CNE)</t>
  </si>
  <si>
    <t>Levantamiento de daños o pérdidas através de  boletas o la aplicación ODK</t>
  </si>
  <si>
    <t>Capacitación en temas de  Cambio climático</t>
  </si>
  <si>
    <t>Formulación de los planes de inversión</t>
  </si>
  <si>
    <t xml:space="preserve">Presentación de planes de inversión ante la Junta Directiva de la CNE </t>
  </si>
  <si>
    <t>Sesiones</t>
  </si>
  <si>
    <t>5.4 Establecimiento de ensayos de variedades buscando  tolerancia a deficit  y altas temperaturas en frijol en Carrillo</t>
  </si>
  <si>
    <t>5.6 Establecimiento de ensayos con hibridos para valorar rendimientos y adaptación a  altas temperaturas en Santa Cruz</t>
  </si>
  <si>
    <t>Agencias</t>
  </si>
  <si>
    <t>Comisión de granos básicos</t>
  </si>
  <si>
    <t xml:space="preserve"> Objetivo de Producto
Incrementar la carga animal en las fincas NAMA mediante la adopción de (SPR) y alimentación alternativa</t>
  </si>
  <si>
    <t>Doc.</t>
  </si>
  <si>
    <t>Nicoya-Nandayure</t>
  </si>
  <si>
    <t>Nandayure-liberia</t>
  </si>
  <si>
    <t>Santa Cruz-Nandayure-Liberia</t>
  </si>
  <si>
    <t>H.D.</t>
  </si>
  <si>
    <t>Nandayure</t>
  </si>
  <si>
    <t xml:space="preserve">Nicoya  </t>
  </si>
  <si>
    <t>Tilarán-Nandayure-Liberia</t>
  </si>
  <si>
    <t>Lista de asistencia a ferias y giras.</t>
  </si>
  <si>
    <t>Tilarán-Nicoya-Nandayure</t>
  </si>
  <si>
    <t>Nicoya</t>
  </si>
  <si>
    <t xml:space="preserve">Tilarán   </t>
  </si>
  <si>
    <t>Nandayure-Liberia</t>
  </si>
  <si>
    <t>N/A</t>
  </si>
  <si>
    <t>Liberia</t>
  </si>
  <si>
    <t xml:space="preserve">hoja de visita </t>
  </si>
  <si>
    <t>Santa Cruz</t>
  </si>
  <si>
    <t>Gutiérrez Villagra Miguel</t>
  </si>
  <si>
    <t>x</t>
  </si>
  <si>
    <t>Varillal</t>
  </si>
  <si>
    <t>Agrícola</t>
  </si>
  <si>
    <t xml:space="preserve"> Campos de Lemos Alvar</t>
  </si>
  <si>
    <t>Dulce Nombre</t>
  </si>
  <si>
    <t xml:space="preserve"> Barrantes Martínez Minor</t>
  </si>
  <si>
    <t>Cerro Negro</t>
  </si>
  <si>
    <t>Teresa Ramos Guzman</t>
  </si>
  <si>
    <t>X</t>
  </si>
  <si>
    <t>La Esperanza</t>
  </si>
  <si>
    <t>Café-granos Basicos</t>
  </si>
  <si>
    <t>Ana Lucía Barrantes</t>
  </si>
  <si>
    <t>San Pablo</t>
  </si>
  <si>
    <t>Pilas de Canjel</t>
  </si>
  <si>
    <t>Ocksan Ajú Calvo</t>
  </si>
  <si>
    <t>Ramos Víquez Marco Nilo</t>
  </si>
  <si>
    <t>Tierras Morenas</t>
  </si>
  <si>
    <t>No</t>
  </si>
  <si>
    <t>Rodríguez Castro Oliver</t>
  </si>
  <si>
    <t>Quebrada Grande</t>
  </si>
  <si>
    <t>cabeceras</t>
  </si>
  <si>
    <t>Caña para miel Orgánica</t>
  </si>
  <si>
    <t xml:space="preserve">Pedro Suarez Baltodano </t>
  </si>
  <si>
    <t>Mayorga</t>
  </si>
  <si>
    <t>Hortícola</t>
  </si>
  <si>
    <t>H.V.</t>
  </si>
  <si>
    <t>AEA RESPONSABLE</t>
  </si>
  <si>
    <t xml:space="preserve">Manejo y Mantenimiento de Siembras Nuevas de  Café variedades tolerantes a Roya  </t>
  </si>
  <si>
    <t>Producción Individual</t>
  </si>
  <si>
    <t>Coopeldos R.L</t>
  </si>
  <si>
    <t>IMAS</t>
  </si>
  <si>
    <t>IMAS - MAG</t>
  </si>
  <si>
    <t>Ejecución</t>
  </si>
  <si>
    <t>Aprovicionamiento con insumos yequipo a las áreas renovadas de café con variedades resistentes a plagas y enfermedades</t>
  </si>
  <si>
    <t>Abangares</t>
  </si>
  <si>
    <t>Mejoramiento Sistema de Lechería</t>
  </si>
  <si>
    <t>Independientes</t>
  </si>
  <si>
    <t>INDER</t>
  </si>
  <si>
    <t>INDER-MAG</t>
  </si>
  <si>
    <t>Aprobación</t>
  </si>
  <si>
    <t>Recursos Gestionados y Aprobados</t>
  </si>
  <si>
    <t>Módulos de apartos con cerca electrica alimentada por panel solar</t>
  </si>
  <si>
    <t>CNE</t>
  </si>
  <si>
    <t>CNE-MAG</t>
  </si>
  <si>
    <t>Establecidos 15 Sistemas de Rotación con apartos de cercas electricas fotovoltaicas</t>
  </si>
  <si>
    <t>Manejo y Mantenimiento a sus Actividades Agrícolas</t>
  </si>
  <si>
    <t>MAG-IMAS</t>
  </si>
  <si>
    <t>31 familias rurales provistas de insumos y equipo para atender su sistema productivo</t>
  </si>
  <si>
    <t>Esablecimiento módulo de Sistema de Riego por Goteo</t>
  </si>
  <si>
    <t>MAG-INDER</t>
  </si>
  <si>
    <t>Manejo adecuado de escretas como práctica sostenible</t>
  </si>
  <si>
    <t>FUNDACA</t>
  </si>
  <si>
    <t>FUNDACA-MAG</t>
  </si>
  <si>
    <t>Ejecución y Aprobación</t>
  </si>
  <si>
    <t>Compensación por Servicios Ecosistémicos Proyecto SAF-NAMA CAFE</t>
  </si>
  <si>
    <t>FUNBAM</t>
  </si>
  <si>
    <t>MAG-FUNBAM</t>
  </si>
  <si>
    <t>Ejeccución</t>
  </si>
  <si>
    <t>Sembrados 3637 arbolitos en sistema de Cortina Rompevientos.</t>
  </si>
  <si>
    <t>Proyecto para el acopio de leche, y/o su comerzialización de la producción  y sus derivados</t>
  </si>
  <si>
    <t>Asociación Desarrollo Integral de Agua Caliente</t>
  </si>
  <si>
    <t>INDER/ DINADECO</t>
  </si>
  <si>
    <t xml:space="preserve"> En Formulacion</t>
  </si>
  <si>
    <t>Cañas</t>
  </si>
  <si>
    <t>Proyecto para fortalecer la producción de hortalizas y su comercialización</t>
  </si>
  <si>
    <t>Asociación de Productores de Nueva Guatemala</t>
  </si>
  <si>
    <t>Municipalidad de Cañas</t>
  </si>
  <si>
    <t>Formulacion</t>
  </si>
  <si>
    <t>Ideas productivas</t>
  </si>
  <si>
    <t>Productores individuales</t>
  </si>
  <si>
    <t>negociacion</t>
  </si>
  <si>
    <t xml:space="preserve">Fomento y Ayuda  la Producción </t>
  </si>
  <si>
    <t>Centro de agro negocios para la maximizacion de la rentabilidad de las empresas ganaderas del territorio Nandayure-Hojancha-Nicoya, mediante el mejoramiento genético, apoyo a la comercializacion y transferencia de tecnologías de adaptación al cambio climático a través de la Cámara de Ganadedros de Hojancha.</t>
  </si>
  <si>
    <t>Cámara de ganaderos de Hojancha</t>
  </si>
  <si>
    <t>Este proyecto ya fue aprobado en el COSEL, CSAR y consejo territorial del INDER</t>
  </si>
  <si>
    <t>Hojancha</t>
  </si>
  <si>
    <t>Proyecto para el acopio, empaque y/o industrialización y comercialización de la producción de cítricos impulsado por Coopepilangosta R.L para atender oferta de su área de influencia Hojancha, Nicoya y Santa Cruz.</t>
  </si>
  <si>
    <t>Coopepilangosta R.L</t>
  </si>
  <si>
    <t>Construcción Modulos de ganaería</t>
  </si>
  <si>
    <t>ejecución</t>
  </si>
  <si>
    <t>Instalacion de cercas electricas</t>
  </si>
  <si>
    <t>Mejoras en la produccion ganadera</t>
  </si>
  <si>
    <t>Productores pecuarios</t>
  </si>
  <si>
    <t>Pendiente de aprobacion</t>
  </si>
  <si>
    <t>Ya se tienen las personas beneficiarias. Estamos a la espera de la aprobacion.</t>
  </si>
  <si>
    <t>Bagaces</t>
  </si>
  <si>
    <t>Modulos ambientes protegidos cantón de Bagaces</t>
  </si>
  <si>
    <t>Mejora en la produccion agricola</t>
  </si>
  <si>
    <t>Asociacion de productores de Rio Naranjo</t>
  </si>
  <si>
    <t>Los beneficieiros estan indentificados. Estamos a la espera que el proyecto incie</t>
  </si>
  <si>
    <t>Proyecto Mejoras en sistemas de Riego</t>
  </si>
  <si>
    <t>Mejoras en la produccion agropecuaria</t>
  </si>
  <si>
    <t>Productores agropecuarios</t>
  </si>
  <si>
    <t xml:space="preserve">Ideas Productivas </t>
  </si>
  <si>
    <t>IMAS-MAG</t>
  </si>
  <si>
    <t>En estudio para su aprobación.</t>
  </si>
  <si>
    <t>Tenemos la lista de posibles beneficiarios del IMAS.</t>
  </si>
  <si>
    <t>Ideas Productivas</t>
  </si>
  <si>
    <t xml:space="preserve">Produccion Agropecuaria </t>
  </si>
  <si>
    <t>Productores independientes</t>
  </si>
  <si>
    <t>¢6,000,000.00</t>
  </si>
  <si>
    <t>MAG</t>
  </si>
  <si>
    <t>Proyecctado</t>
  </si>
  <si>
    <t>Carrillo</t>
  </si>
  <si>
    <t xml:space="preserve">Producción de hortalizas con el uso de tecnologías </t>
  </si>
  <si>
    <t xml:space="preserve"> Produccion para comercializar local y MRMCH </t>
  </si>
  <si>
    <t xml:space="preserve"> Organizacones y Productores independientes</t>
  </si>
  <si>
    <t>¢20000000</t>
  </si>
  <si>
    <t>Público -   Privado</t>
  </si>
  <si>
    <t>INTA MAG CNP SFE INDER</t>
  </si>
  <si>
    <t>En ejecución</t>
  </si>
  <si>
    <t>Apendizaje e ingresos con Venta de productos</t>
  </si>
  <si>
    <t>"Proyecto para la gestion y desarrollo de actividades de produccion horticula, agroindustria y de comercializacion orientado al sector turistico costero del canton de Carrillo y Liberia y la incursion en el M.R.CH a traves de la Asoc. Produc. Unidos Agropecuarios de Carrillo".</t>
  </si>
  <si>
    <t>Produccion y Comercializacion local y MRMCH</t>
  </si>
  <si>
    <t>APUAC</t>
  </si>
  <si>
    <t>¢162,048,000.00</t>
  </si>
  <si>
    <t>MAG INA SFE CNP UNA PIMA INTA</t>
  </si>
  <si>
    <t>Formulación</t>
  </si>
  <si>
    <t>Mercado Venta local de hortalizas</t>
  </si>
  <si>
    <t>Compra de terreno para el establecimineto de un Mercado Local para la venta de productos agricolas, pecuarios, artesanales e industriales en el canton de Carrillo y Santa Cruz</t>
  </si>
  <si>
    <t xml:space="preserve">Infraestructura y comercializcion </t>
  </si>
  <si>
    <t>CAC. Carrillo</t>
  </si>
  <si>
    <t>¢153,620,000,00</t>
  </si>
  <si>
    <t>Establecimiento de Modulos de cercas Electrica</t>
  </si>
  <si>
    <t xml:space="preserve">Infraestructura </t>
  </si>
  <si>
    <t>¢45400000</t>
  </si>
  <si>
    <t>Ejecutado</t>
  </si>
  <si>
    <t>Increnentos producción</t>
  </si>
  <si>
    <t xml:space="preserve">instalacion de electricidad en Coopebilice </t>
  </si>
  <si>
    <t xml:space="preserve">Mejora </t>
  </si>
  <si>
    <t>Coopebelice</t>
  </si>
  <si>
    <t xml:space="preserve">Contrucion de centro de acopio para el procesamiento y valor agregado de platano </t>
  </si>
  <si>
    <t xml:space="preserve">Contruccion inicial </t>
  </si>
  <si>
    <t xml:space="preserve">CoopeSanta Cecilia </t>
  </si>
  <si>
    <t>IMAS/INDER</t>
  </si>
  <si>
    <t>IMAS/INDER/MAG</t>
  </si>
  <si>
    <t xml:space="preserve">Ejecucion </t>
  </si>
  <si>
    <t>Mejoras de las instalaciones de Asolcruz</t>
  </si>
  <si>
    <t>Asolcruz</t>
  </si>
  <si>
    <t>IMAS/MAG</t>
  </si>
  <si>
    <t xml:space="preserve">Grupo ideas productivas IMAS </t>
  </si>
  <si>
    <t xml:space="preserve">Autoconsumo </t>
  </si>
  <si>
    <t xml:space="preserve">Productores independiente </t>
  </si>
  <si>
    <t xml:space="preserve">Planificacion </t>
  </si>
  <si>
    <t xml:space="preserve">Grupo Plan Puente IMAS </t>
  </si>
  <si>
    <t xml:space="preserve">Idea de desarrollo </t>
  </si>
  <si>
    <t xml:space="preserve">Cercas electricas huracan otto </t>
  </si>
  <si>
    <t xml:space="preserve">Mejoras de finca adaptacion al cambio climatico </t>
  </si>
  <si>
    <t>CNE/MAG</t>
  </si>
  <si>
    <t xml:space="preserve">ambientes protegidos </t>
  </si>
  <si>
    <t xml:space="preserve">Producion de empleo  adaptacion al cambio climatico </t>
  </si>
  <si>
    <t>Asistencia Tec.</t>
  </si>
  <si>
    <t>Autoconsumo</t>
  </si>
  <si>
    <t>proyectos</t>
  </si>
  <si>
    <t>FideIMAS</t>
  </si>
  <si>
    <t>Fomento a Producción</t>
  </si>
  <si>
    <t>Apoyo asentamientos</t>
  </si>
  <si>
    <t>Decreto N° 41852- Deficit hídrico 2019</t>
  </si>
  <si>
    <t xml:space="preserve">Decreto T. Nate N°40677 </t>
  </si>
  <si>
    <t>Decreto 38642-MP-MAG</t>
  </si>
  <si>
    <t>inder- senara</t>
  </si>
  <si>
    <t>Siembra y cosecha de Agua</t>
  </si>
  <si>
    <t>Aider</t>
  </si>
  <si>
    <t>Compra de Terreno</t>
  </si>
  <si>
    <t>Asopal</t>
  </si>
  <si>
    <t>Equipos eficientes</t>
  </si>
  <si>
    <t>Aproalac</t>
  </si>
  <si>
    <t xml:space="preserve">Vivero de Cìtricos </t>
  </si>
  <si>
    <t xml:space="preserve">Coopepecerroazul R. L. </t>
  </si>
  <si>
    <t>En operación</t>
  </si>
  <si>
    <t>MAG-COOPERATIVA</t>
  </si>
  <si>
    <t>INFOCOOP</t>
  </si>
  <si>
    <t xml:space="preserve">Se tiene un Vivero en producción </t>
  </si>
  <si>
    <t>Comercialización Cítricos</t>
  </si>
  <si>
    <t>MAG-INDER-IMAS-INFOCOOP</t>
  </si>
  <si>
    <t>La cooperativa cuenta con un contrato con Walmart</t>
  </si>
  <si>
    <t xml:space="preserve">Comercializacion de Leche </t>
  </si>
  <si>
    <t xml:space="preserve">Camara de Ganaderos de Nandayure </t>
  </si>
  <si>
    <t xml:space="preserve">RECURSOS PROPIOS </t>
  </si>
  <si>
    <t>SIGMA</t>
  </si>
  <si>
    <t xml:space="preserve">Ejecución </t>
  </si>
  <si>
    <t xml:space="preserve">Cuenta con un cotrato de Venta con Sigma </t>
  </si>
  <si>
    <t>Procesamiento de Granos</t>
  </si>
  <si>
    <t>Asociación Roxana (CEPROMA)</t>
  </si>
  <si>
    <t xml:space="preserve">Se presentó el proyecto al INDER para su financiamiento </t>
  </si>
  <si>
    <t>Producción y procesamiento de Frutas</t>
  </si>
  <si>
    <t>Asociación Canjelito</t>
  </si>
  <si>
    <t xml:space="preserve">Proceso de consolidacion de alizanza con Coopepitahaya </t>
  </si>
  <si>
    <t xml:space="preserve">Produccion de Agropecuaria Bajo riego </t>
  </si>
  <si>
    <t>Asociacion Los Jilgueros (En proceso con el INDER)</t>
  </si>
  <si>
    <t>En construcción</t>
  </si>
  <si>
    <t xml:space="preserve">INDER </t>
  </si>
  <si>
    <t>El sistema està instalado y se debe hacer un plan de producción</t>
  </si>
  <si>
    <t xml:space="preserve">Producciòn y Comercializacion de Cítricos en la parte alta del Cantòn de Nandayure </t>
  </si>
  <si>
    <t>ASOPROFNA - Asociaciòn de Cítricos y Frutales de NANDAYURE</t>
  </si>
  <si>
    <t>MAG, PIMA, FCA</t>
  </si>
  <si>
    <t xml:space="preserve">Fromulación </t>
  </si>
  <si>
    <t xml:space="preserve">Se tiene un proyecto presentado ante el INDER para su financiamiento </t>
  </si>
  <si>
    <t>Fortalecimiento de la actividad de meliponicultura en Nandayure</t>
  </si>
  <si>
    <t>Asociación de Protección de las Especies Meliponas (ASOPEM)</t>
  </si>
  <si>
    <t>ASOPEM-JICA</t>
  </si>
  <si>
    <t>UNA-MAG</t>
  </si>
  <si>
    <t>Cuentan con un plan de trabajo y una pagina Web.</t>
  </si>
  <si>
    <t>Producción de Leche con pequeños ganaderos de la Laguna de Matarredonda</t>
  </si>
  <si>
    <t>Agropecuario</t>
  </si>
  <si>
    <t>Productores</t>
  </si>
  <si>
    <t>Universidades, MAG,INA, IMAS, Empresa privada</t>
  </si>
  <si>
    <t>Elaboración</t>
  </si>
  <si>
    <t>Ninguno</t>
  </si>
  <si>
    <t>Producción de ovinos de la bajura</t>
  </si>
  <si>
    <t>Asociación de Productores de Cítricos</t>
  </si>
  <si>
    <t>Producción de Lacteos de Pozo de agua</t>
  </si>
  <si>
    <t>Fomento a la produccion, Varios</t>
  </si>
  <si>
    <t>Proyectos de Fomento a la Produccion, agropecuaria</t>
  </si>
  <si>
    <t>22.500.000</t>
  </si>
  <si>
    <t>Presupuestado</t>
  </si>
  <si>
    <t>Aprobado</t>
  </si>
  <si>
    <t>Tilarán</t>
  </si>
  <si>
    <t>Ideas Productivas , varios</t>
  </si>
  <si>
    <t>Proyectos de Ideas Productivas agropecuaria</t>
  </si>
  <si>
    <t>10.000.000</t>
  </si>
  <si>
    <t>Planeado</t>
  </si>
  <si>
    <t>Siembra y cosecha de agua</t>
  </si>
  <si>
    <t>Construccion de Reservorios</t>
  </si>
  <si>
    <t>INDER-AIDER</t>
  </si>
  <si>
    <t>12.500.000</t>
  </si>
  <si>
    <t xml:space="preserve">Nº </t>
  </si>
  <si>
    <t>Ficha 5. Canales y acequias de ladera</t>
  </si>
  <si>
    <t>7.                    Asesoría técnica en tecnologías en enmiendas agrícolas (ver detalle en ficha técnica del indicador)
FICHAS Nº 1, 2,3,5,6,</t>
  </si>
  <si>
    <t>Ficha 2 Abonos verdes</t>
  </si>
  <si>
    <t xml:space="preserve">Nº  </t>
  </si>
  <si>
    <t>Inscripción, diagnóstico y Plan de Finca</t>
  </si>
  <si>
    <t>Ficha 18. Bancos forrajeros. Ficha 16 del Manual de Herramientas</t>
  </si>
  <si>
    <t xml:space="preserve">Nº Ficha </t>
  </si>
  <si>
    <t>Parcelas</t>
  </si>
  <si>
    <t xml:space="preserve">Coordinadores de Producción sostenible y Agencias de Extensión </t>
  </si>
  <si>
    <t>Seguimiento a fincas con novillas para mejoramiento genético</t>
  </si>
  <si>
    <t>Seguimiento al establecimiento de pastos mejorados</t>
  </si>
  <si>
    <t>Establecimiento de parcelas de validación</t>
  </si>
  <si>
    <t>Establecimiento de dos  parcelas de rescate y reproducción de semilla de maíz</t>
  </si>
  <si>
    <t>Seguimiento a parcelas y ensayo de maíz</t>
  </si>
  <si>
    <t>7.1. Decreto 38642 MP-MAG Fenomeno del Niño 2014</t>
  </si>
  <si>
    <t>7.2 Investigación y validación de variedades de frijol tolerantes a altas temperaturas</t>
  </si>
  <si>
    <t>7.3 Investigación y validación de variedades de frijol tolerantes a altas temperaturas</t>
  </si>
  <si>
    <t>Número de organizaciones implementando un plan estratégico y/o proyecto agroproductivo de valor agregado para su fortalecimiento  empresarial</t>
  </si>
  <si>
    <r>
      <t>5.</t>
    </r>
    <r>
      <rPr>
        <b/>
        <sz val="10"/>
        <color rgb="FF000000"/>
        <rFont val="Times New Roman"/>
        <family val="1"/>
      </rPr>
      <t xml:space="preserve">                    </t>
    </r>
    <r>
      <rPr>
        <sz val="10"/>
        <color rgb="FF000000"/>
        <rFont val="Calibri"/>
        <family val="2"/>
        <scheme val="minor"/>
      </rPr>
      <t>Plan de divulgación (días de campo, demostración de método, gira, etc.)</t>
    </r>
  </si>
  <si>
    <t>6. Asesoría técnica en tecnologías para el manejo de recurso hídrico y suelo.</t>
  </si>
  <si>
    <r>
      <rPr>
        <b/>
        <sz val="10"/>
        <color theme="1"/>
        <rFont val="Calibri"/>
        <family val="2"/>
        <scheme val="minor"/>
      </rPr>
      <t>Ficha 1 Abonos orgánicos</t>
    </r>
    <r>
      <rPr>
        <sz val="10"/>
        <color theme="1"/>
        <rFont val="Calibri"/>
        <family val="2"/>
        <scheme val="minor"/>
      </rPr>
      <t xml:space="preserve">
Ficha 24 del Manual de Herramiento</t>
    </r>
  </si>
  <si>
    <r>
      <rPr>
        <b/>
        <sz val="10"/>
        <color theme="1"/>
        <rFont val="Calibri"/>
        <family val="2"/>
        <scheme val="minor"/>
      </rPr>
      <t>Ficha 5</t>
    </r>
    <r>
      <rPr>
        <sz val="10"/>
        <color theme="1"/>
        <rFont val="Calibri"/>
        <family val="2"/>
        <scheme val="minor"/>
      </rPr>
      <t xml:space="preserve">. </t>
    </r>
    <r>
      <rPr>
        <b/>
        <sz val="10"/>
        <color theme="1"/>
        <rFont val="Calibri"/>
        <family val="2"/>
        <scheme val="minor"/>
      </rPr>
      <t>Microorganismos benéficos</t>
    </r>
  </si>
  <si>
    <t>8. Asesoría técnica en sistemas silvopastoriles y agroforestales.  (ver detalle en ficha técnica de indicador)
FICHAS Nº 8,9,10,11, 16</t>
  </si>
  <si>
    <t>9. Asesoría técnica en tecnologías de calidad e inocuidad de alimentos.  (ver detalle en ficha técnica de indicador). Ficha Nº 7</t>
  </si>
  <si>
    <t>10. Asesoría y seguimiento en proceso de acreditación de bandera azul en sistemas productivos</t>
  </si>
  <si>
    <r>
      <t>11.</t>
    </r>
    <r>
      <rPr>
        <b/>
        <sz val="10"/>
        <color rgb="FF000000"/>
        <rFont val="Times New Roman"/>
        <family val="1"/>
      </rPr>
      <t xml:space="preserve">                  </t>
    </r>
    <r>
      <rPr>
        <b/>
        <sz val="10"/>
        <color rgb="FF000000"/>
        <rFont val="Calibri"/>
        <family val="2"/>
        <scheme val="minor"/>
      </rPr>
      <t>Asesoría en la gestión y formulación de proyectos de incentivos ambientales (RBA) a fincas y organizaciones</t>
    </r>
  </si>
  <si>
    <r>
      <t>4.</t>
    </r>
    <r>
      <rPr>
        <b/>
        <sz val="10"/>
        <color rgb="FF000000"/>
        <rFont val="Times New Roman"/>
        <family val="1"/>
      </rPr>
      <t xml:space="preserve">                    </t>
    </r>
    <r>
      <rPr>
        <sz val="10"/>
        <color rgb="FF000000"/>
        <rFont val="Calibri"/>
        <family val="2"/>
        <scheme val="minor"/>
      </rPr>
      <t>Seguimiento para el uso y aplicación de registros productivos, protocolos y normativas a personas productoras en sistemas productivos y organizaciones que implementan sellos y distinciones en producción sostenible</t>
    </r>
  </si>
  <si>
    <r>
      <rPr>
        <b/>
        <sz val="10"/>
        <rFont val="Calibri"/>
        <family val="2"/>
        <scheme val="minor"/>
      </rPr>
      <t xml:space="preserve"> Producto</t>
    </r>
    <r>
      <rPr>
        <sz val="10"/>
        <color theme="1"/>
        <rFont val="Calibri"/>
        <family val="2"/>
        <scheme val="minor"/>
      </rPr>
      <t xml:space="preserve">
Lograr que los sistemas productivos obtengan galardones, sellos de calidad y certificaciones por la adopción y aplicación de buenas prácticas agrícolas</t>
    </r>
  </si>
  <si>
    <r>
      <rPr>
        <b/>
        <sz val="10"/>
        <color theme="1"/>
        <rFont val="Calibri"/>
        <family val="2"/>
        <scheme val="minor"/>
      </rPr>
      <t>2.</t>
    </r>
    <r>
      <rPr>
        <sz val="10"/>
        <color theme="1"/>
        <rFont val="Calibri"/>
        <family val="2"/>
        <scheme val="minor"/>
      </rPr>
      <t xml:space="preserve"> Número de personas productoras con emprendimientos agroproductivos que tienen distinción, </t>
    </r>
    <r>
      <rPr>
        <b/>
        <sz val="10"/>
        <color theme="1"/>
        <rFont val="Calibri"/>
        <family val="2"/>
        <scheme val="minor"/>
      </rPr>
      <t xml:space="preserve">galardones (Bandera azul) o sellos de producción </t>
    </r>
    <r>
      <rPr>
        <sz val="10"/>
        <color theme="1"/>
        <rFont val="Calibri"/>
        <family val="2"/>
        <scheme val="minor"/>
      </rPr>
      <t>sostenible en sus sistemas productivos</t>
    </r>
  </si>
  <si>
    <r>
      <rPr>
        <b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. Número de personas productoras usando tecnologías de producción sostenible en sus sistemas productivos</t>
    </r>
  </si>
  <si>
    <r>
      <rPr>
        <b/>
        <sz val="9"/>
        <color theme="1"/>
        <rFont val="Calibri"/>
        <family val="2"/>
        <scheme val="minor"/>
      </rPr>
      <t>Efecto</t>
    </r>
    <r>
      <rPr>
        <sz val="9"/>
        <color theme="1"/>
        <rFont val="Calibri"/>
        <family val="2"/>
        <scheme val="minor"/>
      </rPr>
      <t xml:space="preserve">
Lograr que las personas productoras comercialicen su producción utilizando sellos ambientales y de calidad en mercados diferenciados, que mejoran la sostenibilidad agroambiental y socioeconómica</t>
    </r>
  </si>
  <si>
    <r>
      <rPr>
        <b/>
        <sz val="10"/>
        <color theme="1"/>
        <rFont val="Calibri"/>
        <family val="2"/>
        <scheme val="minor"/>
      </rPr>
      <t>ACTIVIDAD</t>
    </r>
    <r>
      <rPr>
        <sz val="10"/>
        <color theme="1"/>
        <rFont val="Calibri"/>
        <family val="2"/>
        <scheme val="minor"/>
      </rPr>
      <t xml:space="preserve">
Promocionar en las personas productoras la utilización de prácticas de producción sostenible en sus sistemas de producción a través de los servicios de asistencia técnica, capacitación e información </t>
    </r>
  </si>
  <si>
    <r>
      <rPr>
        <b/>
        <sz val="9"/>
        <rFont val="Calibri"/>
        <family val="2"/>
        <scheme val="minor"/>
      </rPr>
      <t>ACTIVIDAD</t>
    </r>
    <r>
      <rPr>
        <sz val="9"/>
        <color rgb="FF000000"/>
        <rFont val="Calibri"/>
        <family val="2"/>
        <scheme val="minor"/>
      </rPr>
      <t xml:space="preserve">
Brindar asesoría técnica, capacitación, acompañamiento a proyectos y emprendimientos productivos a personas productora orgánicas y GPO, con el fin de promover y mantener la producción orgánica</t>
    </r>
  </si>
  <si>
    <r>
      <rPr>
        <b/>
        <sz val="9"/>
        <color rgb="FF000000"/>
        <rFont val="Calibri"/>
        <family val="2"/>
        <scheme val="minor"/>
      </rPr>
      <t>PRODUCTO</t>
    </r>
    <r>
      <rPr>
        <sz val="9"/>
        <color rgb="FF000000"/>
        <rFont val="Calibri"/>
        <family val="2"/>
        <scheme val="minor"/>
      </rPr>
      <t xml:space="preserve">
Desarrollar prácticas, proyectos y emprendimientos de producción orgánica con productores en transición y certificadas y en fincas modelos bajo este sistema productivo</t>
    </r>
  </si>
  <si>
    <r>
      <rPr>
        <b/>
        <sz val="9"/>
        <color rgb="FF000000"/>
        <rFont val="Calibri"/>
        <family val="2"/>
        <scheme val="minor"/>
      </rPr>
      <t>EFECTO</t>
    </r>
    <r>
      <rPr>
        <sz val="9"/>
        <color rgb="FF000000"/>
        <rFont val="Calibri"/>
        <family val="2"/>
        <scheme val="minor"/>
      </rPr>
      <t xml:space="preserve">
Desarrollar modelos de producción orgánica en fincas ganaderas y agrícolas</t>
    </r>
  </si>
  <si>
    <r>
      <t>1.</t>
    </r>
    <r>
      <rPr>
        <b/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Gestión con productores interesados en proyecto de RBA orgánico</t>
    </r>
  </si>
  <si>
    <r>
      <t>2.</t>
    </r>
    <r>
      <rPr>
        <b/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Elaboración del proyecto de RBA</t>
    </r>
  </si>
  <si>
    <r>
      <t>3.</t>
    </r>
    <r>
      <rPr>
        <b/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Diagnósticos de productores orgánicos y/o organizaciones orgánicas en la región y/o agencia</t>
    </r>
  </si>
  <si>
    <r>
      <t>4.</t>
    </r>
    <r>
      <rPr>
        <b/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Plan de finca o de organización para capacitación orgánica</t>
    </r>
  </si>
  <si>
    <r>
      <t>5.</t>
    </r>
    <r>
      <rPr>
        <b/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Asistencia técnica en el uso y aplicación de técnicas de producción orgánica (biosumos, cromatografía, Organismos vivos, entre otros)</t>
    </r>
  </si>
  <si>
    <r>
      <t>6.</t>
    </r>
    <r>
      <rPr>
        <b/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Información y divulgación a productores atendidos en producción orgánica</t>
    </r>
  </si>
  <si>
    <r>
      <t>7.</t>
    </r>
    <r>
      <rPr>
        <b/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  <scheme val="minor"/>
      </rPr>
      <t>Seguimiento técnico sobre ejecución del proyecto RBA orgánico</t>
    </r>
  </si>
  <si>
    <r>
      <t>8.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  <scheme val="minor"/>
      </rPr>
      <t>Seguimiento a los procesos de certificación o transición</t>
    </r>
  </si>
  <si>
    <r>
      <t>9.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  <scheme val="minor"/>
      </rPr>
      <t>Apoyo a procesos de comercialización local y regional</t>
    </r>
  </si>
  <si>
    <r>
      <t>10.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  <scheme val="minor"/>
      </rPr>
      <t>Seguimiento para la sostenibilidad de la producción orgánica (calidad e inocuidad de productos</t>
    </r>
  </si>
  <si>
    <r>
      <t>11.</t>
    </r>
    <r>
      <rPr>
        <b/>
        <sz val="9"/>
        <color theme="1"/>
        <rFont val="Times New Roman"/>
        <family val="1"/>
      </rPr>
      <t> </t>
    </r>
    <r>
      <rPr>
        <sz val="9"/>
        <color theme="1"/>
        <rFont val="Calibri"/>
        <family val="2"/>
        <scheme val="minor"/>
      </rPr>
      <t>Asesoría en reconocimientos y sellos de producción y comercialización   de productos diferenciados orgánicos</t>
    </r>
  </si>
  <si>
    <r>
      <t>1.</t>
    </r>
    <r>
      <rPr>
        <b/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Seguimiento técnico sobre ejecución del proyecto RBA orgánico</t>
    </r>
  </si>
  <si>
    <r>
      <t>2.</t>
    </r>
    <r>
      <rPr>
        <b/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  <scheme val="minor"/>
      </rPr>
      <t>Seguimiento al proceso de certificación o transición</t>
    </r>
  </si>
  <si>
    <r>
      <t>3.</t>
    </r>
    <r>
      <rPr>
        <b/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  <scheme val="minor"/>
      </rPr>
      <t>Apoyo a procesos de comercialización local y regional</t>
    </r>
  </si>
  <si>
    <r>
      <t>4.</t>
    </r>
    <r>
      <rPr>
        <b/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Seguimiento para la sostenibilidad de la producción orgánica (calidad e inocuidad de productos). Seguimiento al Proyecto Transferencia de la Asociación agroorganica Guanacasteca)</t>
    </r>
  </si>
  <si>
    <r>
      <t xml:space="preserve">1. </t>
    </r>
    <r>
      <rPr>
        <sz val="9"/>
        <color rgb="FF000000"/>
        <rFont val="Calibri"/>
        <family val="2"/>
        <scheme val="minor"/>
      </rPr>
      <t>Rendición de resultados y experiencias exitosas de producción orgánica certificada</t>
    </r>
  </si>
  <si>
    <r>
      <t xml:space="preserve">3. </t>
    </r>
    <r>
      <rPr>
        <sz val="9"/>
        <color rgb="FF000000"/>
        <rFont val="Calibri"/>
        <family val="2"/>
        <scheme val="minor"/>
      </rPr>
      <t>Intercambio de experiencias para divulgar resultados y mejoras de la producción orgánica en salud, nutrición y calidad de vida de las familias rurales</t>
    </r>
  </si>
  <si>
    <r>
      <t>2.</t>
    </r>
    <r>
      <rPr>
        <b/>
        <sz val="9"/>
        <color theme="1"/>
        <rFont val="Times New Roman"/>
        <family val="1"/>
      </rPr>
      <t> </t>
    </r>
    <r>
      <rPr>
        <sz val="9"/>
        <color theme="1"/>
        <rFont val="Calibri"/>
        <family val="2"/>
        <scheme val="minor"/>
      </rPr>
      <t>Informes con registros productivos, ambientales y económicos con mejoras de producción y consumo de productos orgánicos a nivel familiar, organizacional, comunal y regional</t>
    </r>
  </si>
  <si>
    <r>
      <t>5.</t>
    </r>
    <r>
      <rPr>
        <b/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  <scheme val="minor"/>
      </rPr>
      <t>Asesoría en reconocimientos y sellos de producción y comercialización   de productos diferenciados orgánicos</t>
    </r>
  </si>
  <si>
    <r>
      <rPr>
        <b/>
        <sz val="10"/>
        <color theme="1"/>
        <rFont val="Calibri"/>
        <family val="2"/>
        <scheme val="minor"/>
      </rPr>
      <t>ACTIVIDAD</t>
    </r>
    <r>
      <rPr>
        <sz val="10"/>
        <color theme="1"/>
        <rFont val="Calibri"/>
        <family val="2"/>
        <scheme val="minor"/>
      </rPr>
      <t xml:space="preserve">
Asesorar a personas productoras en acciones de prevención y manejo de desastres naturales y cambio climático</t>
    </r>
  </si>
  <si>
    <r>
      <rPr>
        <b/>
        <sz val="10"/>
        <rFont val="Calibri"/>
        <family val="2"/>
        <scheme val="minor"/>
      </rPr>
      <t>EFECTO</t>
    </r>
    <r>
      <rPr>
        <sz val="10"/>
        <color rgb="FF000000"/>
        <rFont val="Calibri"/>
        <family val="2"/>
        <scheme val="minor"/>
      </rPr>
      <t xml:space="preserve">
 Lograr la adopción de prácticas de prevención, mitigación y adaptación al cambio climático</t>
    </r>
  </si>
  <si>
    <t>1. Proceso de levantamiento de daños y pérdidas por desastres naturales y gestión ante la CNE y atención del Decreto de Emergencia que se emita</t>
  </si>
  <si>
    <t>Ministerio de Agricultura y Ganadería</t>
  </si>
  <si>
    <t>Región de Desarrollo Chorotega</t>
  </si>
  <si>
    <t>Metas PND Nacionales y Regionales</t>
  </si>
  <si>
    <r>
      <t>1.</t>
    </r>
    <r>
      <rPr>
        <b/>
        <sz val="10"/>
        <color rgb="FF000000"/>
        <rFont val="Times New Roman"/>
        <family val="1"/>
      </rPr>
      <t> </t>
    </r>
    <r>
      <rPr>
        <sz val="10"/>
        <color rgb="FF000000"/>
        <rFont val="Calibri"/>
        <family val="2"/>
        <scheme val="minor"/>
      </rPr>
      <t xml:space="preserve">Identificación de productores y sus familias atendidos en producción agroambiental </t>
    </r>
  </si>
  <si>
    <r>
      <t>2.</t>
    </r>
    <r>
      <rPr>
        <b/>
        <sz val="10"/>
        <color rgb="FF000000"/>
        <rFont val="Times New Roman"/>
        <family val="1"/>
      </rPr>
      <t> </t>
    </r>
    <r>
      <rPr>
        <sz val="10"/>
        <color rgb="FF000000"/>
        <rFont val="Calibri"/>
        <family val="2"/>
        <scheme val="minor"/>
      </rPr>
      <t>Elaboración del diagnóstico de finca, con la identificación de las potencialidades</t>
    </r>
  </si>
  <si>
    <r>
      <t>3.</t>
    </r>
    <r>
      <rPr>
        <b/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  <scheme val="minor"/>
      </rPr>
      <t>Plan de capacitación a sistemas productivos formulado</t>
    </r>
  </si>
  <si>
    <r>
      <t>4.</t>
    </r>
    <r>
      <rPr>
        <b/>
        <sz val="10"/>
        <color rgb="FF000000"/>
        <rFont val="Times New Roman"/>
        <family val="1"/>
      </rPr>
      <t> </t>
    </r>
    <r>
      <rPr>
        <sz val="10"/>
        <color rgb="FF000000"/>
        <rFont val="Calibri"/>
        <family val="2"/>
        <scheme val="minor"/>
      </rPr>
      <t>Plan de finca convenido con el productor y su familia y con acciones definidas en gestión agroambiental</t>
    </r>
  </si>
  <si>
    <t xml:space="preserve"> Ficha 14 Riego por goteo y Ficha: 11 del Manual de herramientas</t>
  </si>
  <si>
    <t>Ficha 9 Reservorios(Manual de herramientas)</t>
  </si>
  <si>
    <r>
      <t>1.</t>
    </r>
    <r>
      <rPr>
        <b/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Personas productivas en sistemas productivos y/o organizaciones con rendición de resultados y experiencias exitosas por aplicación de BPA, PBC y proyectos de prevención del riesgo a nivel comunal, regional</t>
    </r>
  </si>
  <si>
    <r>
      <t>5.</t>
    </r>
    <r>
      <rPr>
        <b/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  <scheme val="minor"/>
      </rPr>
      <t>Informes de resultados sobre mejoras y/o cambios en los sistemas productivos y organizaciones con distinciones, sellos y galardones</t>
    </r>
  </si>
  <si>
    <r>
      <t>2.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Rendición de resultados sobre mejoras ambientales, de salud, nutricionales por aplicación de prácticas de mejora del recurso hídrico, suelo, biodiversidad en las fincas a nivel comunal, regional</t>
    </r>
  </si>
  <si>
    <t>3. Número de personas productoras y organizaciones comercializando su producción con sellos ambientales y de calidad en mercados diferenciados</t>
  </si>
  <si>
    <r>
      <t>3.</t>
    </r>
    <r>
      <rPr>
        <b/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  <scheme val="minor"/>
      </rPr>
      <t>Intercambio de experiencias para divulgar resultados y mejoras en salud, nutrición y calidad de vida</t>
    </r>
  </si>
  <si>
    <r>
      <t>1.</t>
    </r>
    <r>
      <rPr>
        <b/>
        <sz val="10"/>
        <color rgb="FF000000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 xml:space="preserve">Asesoría técnica en prácticas y tecnologías sobre BPA y BPC en los sistemas </t>
    </r>
    <r>
      <rPr>
        <sz val="10"/>
        <color rgb="FF000000"/>
        <rFont val="Calibri"/>
        <family val="2"/>
        <scheme val="minor"/>
      </rPr>
      <t>productivos con galardones y distinciones.</t>
    </r>
  </si>
  <si>
    <r>
      <t xml:space="preserve">2. </t>
    </r>
    <r>
      <rPr>
        <sz val="10"/>
        <color rgb="FF000000"/>
        <rFont val="Calibri"/>
        <family val="2"/>
        <scheme val="minor"/>
      </rPr>
      <t>Proceso de seguimiento y evaluación de los proyectos de incentivos ambientales en fincas y organizaciones con galardones y distinciones</t>
    </r>
  </si>
  <si>
    <r>
      <t>3.</t>
    </r>
    <r>
      <rPr>
        <b/>
        <sz val="10"/>
        <color rgb="FF000000"/>
        <rFont val="Times New Roman"/>
        <family val="1"/>
      </rPr>
      <t> </t>
    </r>
    <r>
      <rPr>
        <sz val="10"/>
        <color rgb="FF000000"/>
        <rFont val="Calibri"/>
        <family val="2"/>
        <scheme val="minor"/>
      </rPr>
      <t>Asesoría y seguimiento a personas productoras en sistemas productivos y organizaciones con emprendimientos, distinciones, galardones o sellos en producción sostenible</t>
    </r>
  </si>
  <si>
    <t>DRCH</t>
  </si>
  <si>
    <t>No se programa cantidades porque dependerá de la presencia de fenomenos naturales.</t>
  </si>
  <si>
    <t>Minor Moya</t>
  </si>
  <si>
    <t>1.3. Proceso de capacitación en prevención y gestión del riesgo</t>
  </si>
  <si>
    <t>1.4. Formulación y presentación de Planes de Inversión ante CNE de nuevos Decretos de emergencia.</t>
  </si>
  <si>
    <t>2. Formulación y gestión para el desarrollo de proyectos de rehabilitación agropecuaria y tecnologías por impacto de desastres naturales ante la CNE de Decretos vigentes (Huracán Otto, Tormenta Nate y Déficit  Hídrico 2019.</t>
  </si>
  <si>
    <t xml:space="preserve">3. Proceso y distribución de insumos para la atención de Daños y pérdidas de los Decretos en Ejecución </t>
  </si>
  <si>
    <t>4. Proceso de ejecución de las agendas de prevención, gestión del riesgo y climática para la rehabilitación y adaptación a desastres naturales</t>
  </si>
  <si>
    <t>2.1 Decreto N° 41852- Deficit hídrico 2019</t>
  </si>
  <si>
    <t>2.2 Decreto T. Nate N°40677 Pecuaria</t>
  </si>
  <si>
    <t>2.3 Decreto T. Nate N°40677 Agrícola</t>
  </si>
  <si>
    <t xml:space="preserve">2.4 Decreto 40027 MP-MAG (Otto) Pecuario, Bagaces y La Cruz </t>
  </si>
  <si>
    <t xml:space="preserve">2.5 Decreto 40027 MP-MAG (Otto) Agrícola, Bagaces y La Cruz </t>
  </si>
  <si>
    <t>2.6 Validacion con  variedades de maíz y fríjol con tolerancia  cambio climático, en Carrillo, Santa Cruz, Nicoya y La Cruz</t>
  </si>
  <si>
    <t>3.1 Decreto T. Nate N°40677 Pecuaria</t>
  </si>
  <si>
    <t>3.2 Decreto T. Nate N°40677 Agrícola</t>
  </si>
  <si>
    <t xml:space="preserve">3.3 Decreto 40027 -MAG (Otto) Pecuario, Bagaces y La Cruz </t>
  </si>
  <si>
    <t xml:space="preserve">3.4 Decreto 40027 MP-MAG (Otto) Agrícola, Bagaces y La Cruz </t>
  </si>
  <si>
    <t>3.5 Decreto N° 41852- Deficit hídrico 2019</t>
  </si>
  <si>
    <t>4.1 Decreto 40027 MP-MAG (Otto)Pecuario. Novillas F1 Gyr o Guzerat con Holstein</t>
  </si>
  <si>
    <t xml:space="preserve">4.2 Decreto 40027 MP-MAG (Otto) Agrícola. Entrega de insumos y 21 módulos de ambientes protegidos </t>
  </si>
  <si>
    <t>4.3 Decreto T. Nate N°40677 Pecuaria</t>
  </si>
  <si>
    <t>4.4 Establecimiento de ensayos de variedades de maíz para valoración de rendimientos con adaptación a  altas temperaturas en en Carrillo y La Cruz</t>
  </si>
  <si>
    <t>4.5 Seguimiento a la consolidación de Reservas comunitarias  nativas de frijol en Nicoya</t>
  </si>
  <si>
    <t xml:space="preserve">4.6 Seguimiento de labores de manejo agronómico y cosecha a parcelas y ensayos de investigación de maíz </t>
  </si>
  <si>
    <t>5. Seguimiento a las agendas de acciones climáticas y agroambientales</t>
  </si>
  <si>
    <t>Seguimiento a módulos de apartos con cercas electricas alimentadas con energías fotovoltáica.</t>
  </si>
  <si>
    <t>5.1. Decreto 38642 MP-MAG Fenomeno del Niño 2014 (Seguimiento a módulos de cercas eléctricas)</t>
  </si>
  <si>
    <t>6.  Rendición de resultados y experiencias exitosas de proyectos de prevención del riesgo a nivel comunal, regional</t>
  </si>
  <si>
    <t>Visita seguimiento</t>
  </si>
  <si>
    <t>Seguimiento a maquinaria entregada a las cámaras de ganaderos para la producción de pacas y silopaca en bolsa</t>
  </si>
  <si>
    <t>Informe trimestral por ONG</t>
  </si>
  <si>
    <t>Informe Trimetral general</t>
  </si>
  <si>
    <t>Jefes de AEA y Gilberto López</t>
  </si>
  <si>
    <t>Gilberto López</t>
  </si>
  <si>
    <t>Doc</t>
  </si>
  <si>
    <t xml:space="preserve"> Re AEA</t>
  </si>
  <si>
    <t>6. Acompañamiento técnico de coordinador a las AEA y a productores.</t>
  </si>
  <si>
    <t>1. Levantamiento de registros de rendimientos productivos en las fincas con mejoras para incrementar carga animal</t>
  </si>
  <si>
    <t xml:space="preserve">2. Informes de resultados y evaluación sobre mejoras en carga animal en finca </t>
  </si>
  <si>
    <t>3. Capacitación a asesores técnicos de las agencias</t>
  </si>
  <si>
    <t xml:space="preserve">4. Intercambio de experiencias para divulgar resultados y mejoras en índices de carga animal </t>
  </si>
  <si>
    <t xml:space="preserve">5. Asesoría técnica en prácticas y tecnologías de ganadería sostenible (uso eficiente de agua, tecnologías limpias, bionsumos) </t>
  </si>
  <si>
    <t>6. Asesoría técnica en prácticas y tecnologías en mejora de infraestructura productiva ganadera</t>
  </si>
  <si>
    <t xml:space="preserve">2. Aplicación de diagnóstico por productor </t>
  </si>
  <si>
    <t>1. Selección de productores</t>
  </si>
  <si>
    <t>3. Elaboración de los planes de finca.</t>
  </si>
  <si>
    <t xml:space="preserve">7. Rendición de resultados sobre disminución de emisiones CO2 en fincas ganaderas a nivel comunal, regional </t>
  </si>
  <si>
    <r>
      <t>1.</t>
    </r>
    <r>
      <rPr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 xml:space="preserve">Elaboración de diagnósticos </t>
    </r>
    <r>
      <rPr>
        <sz val="9"/>
        <color theme="1"/>
        <rFont val="Calibri"/>
        <family val="2"/>
        <scheme val="minor"/>
      </rPr>
      <t xml:space="preserve">organizacionales  </t>
    </r>
  </si>
  <si>
    <r>
      <t>2.</t>
    </r>
    <r>
      <rPr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 xml:space="preserve">Aplicación de tipología de estratificación </t>
    </r>
    <r>
      <rPr>
        <sz val="9"/>
        <color theme="1"/>
        <rFont val="Calibri"/>
        <family val="2"/>
        <scheme val="minor"/>
      </rPr>
      <t>diferenciada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 xml:space="preserve">de organizaciones </t>
    </r>
  </si>
  <si>
    <r>
      <t>3.</t>
    </r>
    <r>
      <rPr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Procesos de inducción y motivación de las organizaciones de productores</t>
    </r>
  </si>
  <si>
    <r>
      <t>4.</t>
    </r>
    <r>
      <rPr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Elaboración de guías y materiales de capacitación.</t>
    </r>
  </si>
  <si>
    <r>
      <t>5.</t>
    </r>
    <r>
      <rPr>
        <sz val="9"/>
        <color theme="1"/>
        <rFont val="Times New Roman"/>
        <family val="1"/>
      </rPr>
      <t> </t>
    </r>
    <r>
      <rPr>
        <sz val="9"/>
        <color theme="1"/>
        <rFont val="Calibri"/>
        <family val="2"/>
        <scheme val="minor"/>
      </rPr>
      <t>Elaboración y/o actualización de planes de intervención organizacional</t>
    </r>
  </si>
  <si>
    <r>
      <t>6.</t>
    </r>
    <r>
      <rPr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Formulación de manera participativa con las organizaciones de productores de los planes de capacitación.</t>
    </r>
  </si>
  <si>
    <r>
      <t>8.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Calibri"/>
        <family val="2"/>
        <scheme val="minor"/>
      </rPr>
      <t>Apoyo a las organizaciones en procesos de planes estratégicos o planes de negocio</t>
    </r>
  </si>
  <si>
    <r>
      <t>7.</t>
    </r>
    <r>
      <rPr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Ejecución del plan de capacitación</t>
    </r>
  </si>
  <si>
    <t xml:space="preserve">9. Análisis y priorización de ideas de proyectos a nivel regional        </t>
  </si>
  <si>
    <t>10. Realizar diagnóstico de las necesidades organizacionales con competencia para ejecutar proyectos</t>
  </si>
  <si>
    <t>11. Analizar requisitos previos y capacidad organizacional para el desarrollo de los proyectos</t>
  </si>
  <si>
    <t>12. Coordinación con instituciones y universidades para apoyar a las   organizaciones de productores en la formulación de perfiles, estudios de factibilidad y negociación de proyectos.</t>
  </si>
  <si>
    <t xml:space="preserve">13. Realizar el análisis de viabilidad y pertinencia de los proyectos formulados </t>
  </si>
  <si>
    <t>14. Coordinar la presentación y aval de proyectos en COSELES y CSRA</t>
  </si>
  <si>
    <t>15. Gestionar apoyos interinstitucionales estratégicos para el apalancamiento de proyectos</t>
  </si>
  <si>
    <t>1. Apoyo técnico, de capacitación y seguimiento a los diferentes proyectos productivos ejecutados en la región</t>
  </si>
  <si>
    <t>2. Asesoría y apoyo a redes empresariales como consorcios y otros a nivel local (Valor agregado, mercados regionales y locales)</t>
  </si>
  <si>
    <t>Apoyo a organizaciones orientadas al mercado Regional</t>
  </si>
  <si>
    <t>Número de ONG</t>
  </si>
  <si>
    <t>Talleres</t>
  </si>
  <si>
    <t>Otros</t>
  </si>
  <si>
    <t>Acciones del Comisión Regional del Mercado Regional Mayorista (MRMCH) para la identificación, selección y apoyo a organizaciones y productores para posicionarse en el MRMCH</t>
  </si>
  <si>
    <t xml:space="preserve">Acciones de los Equipos Técnicos Terrritoriales del MRMCH para la identificación, selección y apoyo a organizaciones y productores para posicionarse en el MRMCH. </t>
  </si>
  <si>
    <t>Número de Productores</t>
  </si>
  <si>
    <t>3. Coordinación con los Consejos de Desarrollo Territorial, COSELES, CSRA en la ejecución y operación de los proyectos productivos y la gestión empresarial.</t>
  </si>
  <si>
    <t xml:space="preserve">4. Apoyo a la organización en el seguimiento físico y financiero de los proyectos en ejecución, mediante la formulación de informes trimestrales </t>
  </si>
  <si>
    <t>5. Elaborar el informe final de ejecución del proyecto</t>
  </si>
  <si>
    <t>Feria del Gustico Guanacasteco</t>
  </si>
  <si>
    <t>Ferias regionales de productores, empresas, PYMES y ONG</t>
  </si>
  <si>
    <t>Videos</t>
  </si>
  <si>
    <t>Charlas Capacitación</t>
  </si>
  <si>
    <t>Empresa capacitadas</t>
  </si>
  <si>
    <t>6.  Visitas de verificación sobre avances físicos y financieros que garanticen la adecuada utilización de los recursos asignados a proyectos.</t>
  </si>
  <si>
    <r>
      <t>2.</t>
    </r>
    <r>
      <rPr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>Visitas de verificación sobre mejoras agro-productivas, socioeconómicas, ambientales de las organizaciones para analizar la sostenibilidad de las inversiones y tecnologías implementadas con el proyecto</t>
    </r>
  </si>
  <si>
    <r>
      <t>3.</t>
    </r>
    <r>
      <rPr>
        <sz val="9"/>
        <color rgb="FF000000"/>
        <rFont val="Times New Roman"/>
        <family val="1"/>
      </rPr>
      <t xml:space="preserve"> </t>
    </r>
    <r>
      <rPr>
        <sz val="9"/>
        <color theme="1"/>
        <rFont val="Calibri"/>
        <family val="2"/>
        <scheme val="minor"/>
      </rPr>
      <t>Rendición de resultados o cambios exitosos en los procesos productivos a partir de los proyectos a nivel de finca, organización y comunal</t>
    </r>
  </si>
  <si>
    <t>4. Rendición de resultados o mejoras en ingresos, empleo, prácticas ambientales, mejoramiento de vida de productores asociados y a nivel comunal</t>
  </si>
  <si>
    <r>
      <t>1.</t>
    </r>
    <r>
      <rPr>
        <sz val="9"/>
        <color rgb="FF000000"/>
        <rFont val="Times New Roman"/>
        <family val="1"/>
      </rPr>
      <t> </t>
    </r>
    <r>
      <rPr>
        <sz val="9"/>
        <color rgb="FF000000"/>
        <rFont val="Calibri"/>
        <family val="2"/>
        <scheme val="minor"/>
      </rPr>
      <t xml:space="preserve">Levantamiento de registros productivos y socioeconómicos en las organizaciones con proyectos en operación </t>
    </r>
  </si>
  <si>
    <r>
      <t>1.</t>
    </r>
    <r>
      <rPr>
        <sz val="9"/>
        <color theme="1"/>
        <rFont val="Times New Roman"/>
        <family val="1"/>
      </rPr>
      <t xml:space="preserve">                    </t>
    </r>
    <r>
      <rPr>
        <sz val="9"/>
        <color theme="1"/>
        <rFont val="Calibri"/>
        <family val="2"/>
        <scheme val="minor"/>
      </rPr>
      <t>Acreditaciones de RITEVE otorgadas y en cumplimiento de los Decretos 30709-MAG-MOPT y 36750-MOPT-MAG a los productores que la soliciten.</t>
    </r>
  </si>
  <si>
    <r>
      <t>4.</t>
    </r>
    <r>
      <rPr>
        <sz val="9"/>
        <color rgb="FF000000"/>
        <rFont val="Times New Roman"/>
        <family val="1"/>
      </rPr>
      <t xml:space="preserve">                    </t>
    </r>
    <r>
      <rPr>
        <sz val="9"/>
        <color rgb="FF000000"/>
        <rFont val="Calibri"/>
        <family val="2"/>
        <scheme val="minor"/>
      </rPr>
      <t>Inscribir a los productores agropecuarios en el sistema PYMPA y otorgar las certificaciones respectivas, para la Declaración de Bienes Inmuebles ante las municipalidades, tramites de créditos etc..</t>
    </r>
  </si>
  <si>
    <r>
      <t>5.</t>
    </r>
    <r>
      <rPr>
        <sz val="9"/>
        <color rgb="FF000000"/>
        <rFont val="Times New Roman"/>
        <family val="1"/>
      </rPr>
      <t xml:space="preserve">                    </t>
    </r>
    <r>
      <rPr>
        <sz val="9"/>
        <color rgb="FF000000"/>
        <rFont val="Calibri"/>
        <family val="2"/>
        <scheme val="minor"/>
      </rPr>
      <t>Numero de certificaciones para el trámite de la pensión del Régimen no contributivo de la CCSS, solicitado por personas.</t>
    </r>
  </si>
  <si>
    <r>
      <t>6.</t>
    </r>
    <r>
      <rPr>
        <sz val="9"/>
        <color rgb="FF000000"/>
        <rFont val="Times New Roman"/>
        <family val="1"/>
      </rPr>
      <t xml:space="preserve">                    </t>
    </r>
    <r>
      <rPr>
        <sz val="9"/>
        <color rgb="FF000000"/>
        <rFont val="Calibri"/>
        <family val="2"/>
        <scheme val="minor"/>
      </rPr>
      <t>Coordinación de acciones entre dependencias del MAG (INTA, SENASA, SFE de acuerdo a la Directriz 001-2016</t>
    </r>
  </si>
  <si>
    <r>
      <t>7.</t>
    </r>
    <r>
      <rPr>
        <sz val="9"/>
        <color rgb="FF000000"/>
        <rFont val="Times New Roman"/>
        <family val="1"/>
      </rPr>
      <t xml:space="preserve">                    </t>
    </r>
    <r>
      <rPr>
        <sz val="9"/>
        <color rgb="FF000000"/>
        <rFont val="Calibri"/>
        <family val="2"/>
        <scheme val="minor"/>
      </rPr>
      <t>Comités Locales del Sector Agropecuario ampliado, articulados y operando, según decreto 32488-MAG, numero de reuniones de los COSELES realizadas</t>
    </r>
  </si>
  <si>
    <r>
      <t>8.</t>
    </r>
    <r>
      <rPr>
        <sz val="9"/>
        <color rgb="FF000000"/>
        <rFont val="Times New Roman"/>
        <family val="1"/>
      </rPr>
      <t xml:space="preserve">                    </t>
    </r>
    <r>
      <rPr>
        <sz val="9"/>
        <color rgb="FF000000"/>
        <rFont val="Calibri"/>
        <family val="2"/>
        <scheme val="minor"/>
      </rPr>
      <t>Comités Sectoriales agropecuarios y ampliados, articulados y operando, según decreto 32488-MAG</t>
    </r>
  </si>
  <si>
    <r>
      <t>9.</t>
    </r>
    <r>
      <rPr>
        <sz val="9"/>
        <color rgb="FF000000"/>
        <rFont val="Times New Roman"/>
        <family val="1"/>
      </rPr>
      <t xml:space="preserve">                    </t>
    </r>
    <r>
      <rPr>
        <sz val="9"/>
        <color rgb="FF000000"/>
        <rFont val="Calibri"/>
        <family val="2"/>
        <scheme val="minor"/>
      </rPr>
      <t>Participación en los comités locales de emergencia según Decreto 26216-MOPT y sus reglamentos y acuerdos 58-2004 de la CNE, numero de.</t>
    </r>
  </si>
  <si>
    <r>
      <t>10.</t>
    </r>
    <r>
      <rPr>
        <sz val="9"/>
        <color rgb="FF000000"/>
        <rFont val="Times New Roman"/>
        <family val="1"/>
      </rPr>
      <t xml:space="preserve">                 </t>
    </r>
    <r>
      <rPr>
        <sz val="9"/>
        <color rgb="FF000000"/>
        <rFont val="Calibri"/>
        <family val="2"/>
        <scheme val="minor"/>
      </rPr>
      <t>Planes de desarrollo y reuniones de las Comisiones Cantonales de Coordinación Interinstitucionales (CCCI) según lo establece el Decreto 36004-PLAN en apoyo a las comunidades solidarias, seguras y saludables</t>
    </r>
  </si>
  <si>
    <r>
      <t>11.</t>
    </r>
    <r>
      <rPr>
        <sz val="9"/>
        <color rgb="FF000000"/>
        <rFont val="Times New Roman"/>
        <family val="1"/>
      </rPr>
      <t xml:space="preserve">                 </t>
    </r>
    <r>
      <rPr>
        <sz val="9"/>
        <color rgb="FF000000"/>
        <rFont val="Calibri"/>
        <family val="2"/>
        <scheme val="minor"/>
      </rPr>
      <t xml:space="preserve">Participación en las sesiones del Consejo Regional de Desarrollo (COREDES), para la inclusión del sector agropecuario </t>
    </r>
  </si>
  <si>
    <r>
      <t>12.</t>
    </r>
    <r>
      <rPr>
        <sz val="9"/>
        <color rgb="FF000000"/>
        <rFont val="Times New Roman"/>
        <family val="1"/>
      </rPr>
      <t xml:space="preserve">                 </t>
    </r>
    <r>
      <rPr>
        <sz val="9"/>
        <color rgb="FF000000"/>
        <rFont val="Calibri"/>
        <family val="2"/>
        <scheme val="minor"/>
      </rPr>
      <t>Apoyo a las organizaciones integradas al Foro Mixto Regional tal como lo establece el Decreto No 36828-MAG</t>
    </r>
  </si>
  <si>
    <r>
      <t>13.</t>
    </r>
    <r>
      <rPr>
        <sz val="9"/>
        <color rgb="FF000000"/>
        <rFont val="Times New Roman"/>
        <family val="1"/>
      </rPr>
      <t xml:space="preserve">                 </t>
    </r>
    <r>
      <rPr>
        <sz val="9"/>
        <color rgb="FF000000"/>
        <rFont val="Calibri"/>
        <family val="2"/>
        <scheme val="minor"/>
      </rPr>
      <t>Participación en los Consejos de Desarrollo Territorial según la Ley 9036 (INDER), para alineamiento de proyectos</t>
    </r>
  </si>
  <si>
    <r>
      <t>14.</t>
    </r>
    <r>
      <rPr>
        <sz val="9"/>
        <color rgb="FF000000"/>
        <rFont val="Times New Roman"/>
        <family val="1"/>
      </rPr>
      <t xml:space="preserve">                    </t>
    </r>
    <r>
      <rPr>
        <sz val="9"/>
        <color rgb="FF000000"/>
        <rFont val="Calibri"/>
        <family val="2"/>
        <scheme val="minor"/>
      </rPr>
      <t>Certificación de uso agrícola de la tierra, solicitado por los productores agropecuarios.</t>
    </r>
  </si>
  <si>
    <r>
      <t>15.</t>
    </r>
    <r>
      <rPr>
        <sz val="9"/>
        <color rgb="FF000000"/>
        <rFont val="Times New Roman"/>
        <family val="1"/>
      </rPr>
      <t xml:space="preserve">                    </t>
    </r>
    <r>
      <rPr>
        <sz val="9"/>
        <color rgb="FF000000"/>
        <rFont val="Calibri"/>
        <family val="2"/>
        <scheme val="minor"/>
      </rPr>
      <t>Inscripción de MIPYMES agrícolas para exoneración de impuestos a las sociedades anónimas, como lo cita las Leyes 9024 y 8262</t>
    </r>
  </si>
  <si>
    <r>
      <t>16.</t>
    </r>
    <r>
      <rPr>
        <sz val="9"/>
        <color rgb="FF000000"/>
        <rFont val="Times New Roman"/>
        <family val="1"/>
      </rPr>
      <t xml:space="preserve">                    </t>
    </r>
    <r>
      <rPr>
        <sz val="9"/>
        <color rgb="FF000000"/>
        <rFont val="Calibri"/>
        <family val="2"/>
        <scheme val="minor"/>
      </rPr>
      <t>Numero de emisiones de certificaciones para la Declaración de Bienes Inmuebles ante las municipalidades.</t>
    </r>
  </si>
  <si>
    <r>
      <t>17.</t>
    </r>
    <r>
      <rPr>
        <sz val="9"/>
        <color rgb="FF000000"/>
        <rFont val="Times New Roman"/>
        <family val="1"/>
      </rPr>
      <t xml:space="preserve">                 </t>
    </r>
    <r>
      <rPr>
        <sz val="9"/>
        <color rgb="FF000000"/>
        <rFont val="Calibri"/>
        <family val="2"/>
        <scheme val="minor"/>
      </rPr>
      <t>Productores atendidos por la agencia</t>
    </r>
  </si>
  <si>
    <t>Dirección Nacional de Extensión Agropecuaria (DNEA)</t>
  </si>
  <si>
    <t>Año 2020</t>
  </si>
  <si>
    <t>Región y/o Agencia de Extensión:</t>
  </si>
  <si>
    <t>Eje de Política 3. Gestión agro empresarial resiliente</t>
  </si>
  <si>
    <t>Objetivo del eje: Impulsar las capacidades agro empresariales para una producción sostenible y competitiva, mediante la innovación, el acceso a la tecnología, la aplicación de buenas prácticas de producción y manufactura, la agregación de valor y la asociatividad</t>
  </si>
  <si>
    <t>Líneas estratégicas de política:</t>
  </si>
  <si>
    <t>Aplicación de buenas prácticas de producción y manufactura, mediante el aumento de la producción sostenible mediante la acción articulada de las instituciones relacionadas con las buenas prácticas de producción agrícola, pecuaria y de manufactura</t>
  </si>
  <si>
    <t>Agregación de valor mediante el incremento en los encadenamientos productivos de las agro empresas.</t>
  </si>
  <si>
    <t>Eje 2.  Fortalecimiento del mercado interno</t>
  </si>
  <si>
    <t>Objetivo del Eje: Fortalecer las condiciones del mercado interno para una mayor efectividad en la comercialización, por medio del desarrollo de los mercados locales, diversificación y diferenciación de productos, optimización en el abastecimiento institucional y la transparencia en la provisión de insumo</t>
  </si>
  <si>
    <t xml:space="preserve">Líneas estratégicas de política:  </t>
  </si>
  <si>
    <t>Innovación mediante nuevos o mejores insumos tecnológicos, productos, procesos y procedimientos</t>
  </si>
  <si>
    <t xml:space="preserve">Diversificación y diferenciación de productos. </t>
  </si>
  <si>
    <t>Objetivos Estratégicos Institucionales:</t>
  </si>
  <si>
    <t>Establecer un programa de certificaciones de productos regionales para que obtengan sellos de calidad;</t>
  </si>
  <si>
    <t>Incrementar el volumen de la producción agrícola comerciada en los mercados nacionales de diversa escala</t>
  </si>
  <si>
    <t>Introducir esquemas de producción sostenible y adaptada al cambio climático, que incluyan gestión de riesgo y minimización de pérdidas</t>
  </si>
  <si>
    <t xml:space="preserve">1.5 Verificación y/o inscripción de productores en el Sistema </t>
  </si>
  <si>
    <t>Número de listas de productores</t>
  </si>
  <si>
    <t>5.2 Incorporación al sistema de la DNEA la información de los insumos entregados por productor</t>
  </si>
  <si>
    <t>Agentes de extensión con el acompañamiento de los coordinadores de Indicador</t>
  </si>
  <si>
    <t>Agencias de Extensión</t>
  </si>
  <si>
    <t>Reunion de Comisión organizadora</t>
  </si>
  <si>
    <t>MAG, INA, INAMU, MEIC, UCR, UNA, UTN, M Cultura, CATURGUA, JICA INDER</t>
  </si>
  <si>
    <t>Reunión de Gestión patrocinadores</t>
  </si>
  <si>
    <t>INDER, BAC-San José, ICT y CATURGUA, INA</t>
  </si>
  <si>
    <t>Convocatoriasa MIPYMES Y PYMES</t>
  </si>
  <si>
    <t>Número de empresa seleccionadas</t>
  </si>
  <si>
    <t>Páginas en redes sociales</t>
  </si>
  <si>
    <t>Chat de WhatsApp</t>
  </si>
  <si>
    <t>Personas apoyadas en traslado de productos y artistas a las ferias</t>
  </si>
  <si>
    <t>Maricel Duarte</t>
  </si>
  <si>
    <t>Minor Moya y Maricel Duarte</t>
  </si>
  <si>
    <t>Feria del Gustico Costarricense</t>
  </si>
  <si>
    <t>Promocionar la feria a los emprendedores</t>
  </si>
  <si>
    <t>Reuniones de coordinación</t>
  </si>
  <si>
    <t xml:space="preserve">Apoyo logistico </t>
  </si>
  <si>
    <t>Feria de Mujeres Anexadas al Progreso Guanacasteco</t>
  </si>
  <si>
    <t>Capacitación</t>
  </si>
  <si>
    <t>Comisión de Empresariedad, Maricel Duarte</t>
  </si>
  <si>
    <t xml:space="preserve">Feria  del Maíz y Frijol </t>
  </si>
  <si>
    <t>Apoyo Lógistico (empaque, transporte, etiquetado…)</t>
  </si>
  <si>
    <t>Comisión de Granos básicos</t>
  </si>
  <si>
    <t>Feria de Matambú</t>
  </si>
  <si>
    <t>Agencia de Hojancha y Minor Moya</t>
  </si>
  <si>
    <t>Informes</t>
  </si>
  <si>
    <t>Aplicación de Instrumentos</t>
  </si>
  <si>
    <t xml:space="preserve">Diseño de Instrumentos de Evaluación a para las ferias </t>
  </si>
  <si>
    <r>
      <t xml:space="preserve">Riesgos relevantes identificados y acciones estratégicas SEVRIMAG y de contexto por intervención estratégica:  </t>
    </r>
    <r>
      <rPr>
        <sz val="12"/>
        <color rgb="FF000000"/>
        <rFont val="Calibri"/>
        <family val="2"/>
        <scheme val="minor"/>
      </rPr>
      <t>Atención de acciones no programadas, Demamda supera la capacidad de respuesta, subejecución del preupuesto.</t>
    </r>
  </si>
  <si>
    <r>
      <t>18</t>
    </r>
    <r>
      <rPr>
        <sz val="9"/>
        <color rgb="FF000000"/>
        <rFont val="Times New Roman"/>
        <family val="1"/>
      </rPr>
      <t xml:space="preserve">    </t>
    </r>
    <r>
      <rPr>
        <sz val="9"/>
        <color rgb="FF000000"/>
        <rFont val="Calibri"/>
        <family val="2"/>
        <scheme val="minor"/>
      </rPr>
      <t>Productores atendidos por teléfono</t>
    </r>
  </si>
  <si>
    <t>Nº de distritos intervenidos</t>
  </si>
  <si>
    <t>Puente Agro</t>
  </si>
  <si>
    <t>19. Aplicar instrumentos diagnósticos para la caracterización</t>
  </si>
  <si>
    <t>Nº de planes</t>
  </si>
  <si>
    <t>Nº de proyectos apoyados</t>
  </si>
  <si>
    <t>20.Elaborar plan de acción con la propuesta de capacitación y gestión agroempresarial</t>
  </si>
  <si>
    <t>21.Asesorar en la formulación de los proyectos productivos</t>
  </si>
  <si>
    <t>22.Proceso de identificación de oportunidades de generación de valor para promover la vinculación a encadenamientos productivos</t>
  </si>
  <si>
    <t>Nº de Informes</t>
  </si>
  <si>
    <t>Riesgos relevantes identificados y acciones estrategicas SEVRIMAG: Demanda supera la capacidad de Respuesta, Incumplimiento de la Programación Operativa Institucional (POI), información sesgada para la atención de productores</t>
  </si>
  <si>
    <r>
      <t xml:space="preserve">Riesgos relevantes identificados y acciones estrategicas SEVRIMAG y de contexto por intervención estrategica:  </t>
    </r>
    <r>
      <rPr>
        <sz val="11"/>
        <rFont val="Calibri"/>
        <family val="2"/>
        <scheme val="minor"/>
      </rPr>
      <t>No aprobación de los recursos por parte de la CNE</t>
    </r>
  </si>
  <si>
    <t xml:space="preserve">Riesgos relevantes identificados y acciones estrategicas SERVIMAG y de contexto por intervención estratégica: Desinterés del productor </t>
  </si>
  <si>
    <r>
      <t xml:space="preserve">Riesgos relevantes identificados y acciones estrategicas SEVRIMAG y de contexto por intervención estrategica:  </t>
    </r>
    <r>
      <rPr>
        <sz val="11"/>
        <rFont val="Calibri"/>
        <family val="2"/>
        <scheme val="minor"/>
      </rPr>
      <t>Incumplimiento del POI, por demandas externas a la Región</t>
    </r>
  </si>
  <si>
    <t>Eje de Política 3. Gestión agroempresarial resiliente</t>
  </si>
  <si>
    <t>Objetivo del eje: Impulsar las capacidades agroempresariales para una producción sostenible y competitiva, mediante la innovación, el acceso a la tecnología, la aplicación de buenas prácticas de producción y manufactura, la agregación de valor y la asociatividad</t>
  </si>
  <si>
    <t>Agregación de valor mediante el incremento en los encadenamientos productivos de las agro empresas</t>
  </si>
  <si>
    <t>Diversificación y diferenciación de productos.</t>
  </si>
  <si>
    <t xml:space="preserve">Objetivos Estratégicos Institucionales: </t>
  </si>
  <si>
    <t>Objetivo: Incorporar la variable de cambio climático y la reducción de riesgo en la producción de bienes y servicios, mediante el fortalecimiento de las capacidades en las instituciones y productores</t>
  </si>
  <si>
    <t>Objetivos Estratégicos Institucionales</t>
  </si>
  <si>
    <t>Objetivo del eje:  Impulsar las capacidades agro empresariales para una producción sostenible y competitiva, mediante la innovación, el acceso a la tecnología, la aplicación de buenas prácticas de producción y manufactura, la agregación de valor y la asociatividad</t>
  </si>
  <si>
    <t>Líneas estratégicas de política</t>
  </si>
  <si>
    <t xml:space="preserve"> Agregación de valor mediante el incremento en los encadenamientos productivos de las agroempresas.A9- Asociatividad mediante el fortalecimiento y consolidación de las organizaciones productivas a nivel interinstitucional</t>
  </si>
  <si>
    <t>Asociatividad mediante el fortalecimiento y consolidación de las organizaciones productivas a nivel interinstitucional</t>
  </si>
  <si>
    <t xml:space="preserve">Eje 2.  Fortalecimiento del mercado interno   </t>
  </si>
  <si>
    <t>-       Desarrollo de mercados locales.</t>
  </si>
  <si>
    <t>-       Diversificación y diferenciación de productos</t>
  </si>
  <si>
    <t>-       Transparencia en la provisión de insumos</t>
  </si>
  <si>
    <t xml:space="preserve">Intervención Estratégica:  Gestión regional y local para el fortalecimiento y coordinación institucional </t>
  </si>
  <si>
    <r>
      <t xml:space="preserve"> (Previamente “</t>
    </r>
    <r>
      <rPr>
        <i/>
        <sz val="11"/>
        <color theme="1"/>
        <rFont val="Calibri"/>
        <family val="2"/>
        <scheme val="minor"/>
      </rPr>
      <t>Otras acciones estratégicas</t>
    </r>
    <r>
      <rPr>
        <sz val="11"/>
        <color theme="1"/>
        <rFont val="Calibri"/>
        <family val="2"/>
        <scheme val="minor"/>
      </rPr>
      <t>”)</t>
    </r>
  </si>
  <si>
    <t>Objetivo de intervención:  Contribuir con la integración y fortalecimiento de servicios interinstitucionales mediante mecanismos de coordinación que promocionen la gestión rural y el ordenamiento territorial.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</si>
</sst>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FFFFFF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7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indexed="81"/>
      <name val="Tahoma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rgb="FFFFFFFF"/>
      <name val="Calibri"/>
      <family val="2"/>
      <scheme val="minor"/>
    </font>
    <font>
      <b/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color rgb="FF3F3F76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u/>
      <sz val="9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rgb="FF7F7F7F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/>
      <diagonal/>
    </border>
    <border>
      <left/>
      <right style="thin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/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5" applyNumberFormat="0" applyAlignment="0" applyProtection="0"/>
    <xf numFmtId="0" fontId="7" fillId="10" borderId="0" applyNumberFormat="0" applyBorder="0" applyAlignment="0" applyProtection="0"/>
    <xf numFmtId="0" fontId="12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7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7" fillId="15" borderId="0" applyNumberFormat="0" applyBorder="0" applyAlignment="0" applyProtection="0"/>
    <xf numFmtId="0" fontId="12" fillId="17" borderId="0" applyNumberFormat="0" applyBorder="0" applyAlignment="0" applyProtection="0"/>
    <xf numFmtId="0" fontId="7" fillId="23" borderId="0" applyNumberFormat="0" applyBorder="0" applyAlignment="0" applyProtection="0"/>
  </cellStyleXfs>
  <cellXfs count="70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/>
    </xf>
    <xf numFmtId="0" fontId="5" fillId="2" borderId="2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2" xfId="0" applyBorder="1"/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/>
    <xf numFmtId="0" fontId="0" fillId="2" borderId="0" xfId="0" applyFill="1"/>
    <xf numFmtId="0" fontId="0" fillId="4" borderId="0" xfId="0" applyFill="1"/>
    <xf numFmtId="0" fontId="0" fillId="0" borderId="2" xfId="0" applyBorder="1" applyAlignment="1">
      <alignment horizontal="center"/>
    </xf>
    <xf numFmtId="0" fontId="20" fillId="8" borderId="20" xfId="2" applyFont="1" applyBorder="1" applyAlignment="1">
      <alignment horizontal="center" vertical="center" wrapText="1"/>
    </xf>
    <xf numFmtId="17" fontId="10" fillId="8" borderId="11" xfId="2" applyNumberFormat="1" applyBorder="1" applyAlignment="1">
      <alignment horizontal="center" vertical="center" wrapText="1"/>
    </xf>
    <xf numFmtId="0" fontId="10" fillId="8" borderId="11" xfId="2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0" xfId="6" applyAlignment="1">
      <alignment horizontal="justify" vertical="center"/>
    </xf>
    <xf numFmtId="0" fontId="12" fillId="13" borderId="6" xfId="8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justify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vertical="center" wrapText="1"/>
    </xf>
    <xf numFmtId="0" fontId="18" fillId="5" borderId="35" xfId="0" applyFont="1" applyFill="1" applyBorder="1" applyAlignment="1">
      <alignment vertical="center" wrapText="1"/>
    </xf>
    <xf numFmtId="0" fontId="12" fillId="14" borderId="11" xfId="9" applyBorder="1" applyAlignment="1">
      <alignment horizontal="center" vertical="center" wrapText="1"/>
    </xf>
    <xf numFmtId="0" fontId="12" fillId="14" borderId="11" xfId="9" applyBorder="1" applyAlignment="1">
      <alignment horizontal="center" vertical="center"/>
    </xf>
    <xf numFmtId="17" fontId="12" fillId="14" borderId="27" xfId="9" applyNumberFormat="1" applyBorder="1" applyAlignment="1">
      <alignment horizontal="center" vertical="center" wrapText="1"/>
    </xf>
    <xf numFmtId="17" fontId="12" fillId="14" borderId="11" xfId="9" applyNumberFormat="1" applyBorder="1" applyAlignment="1">
      <alignment horizontal="center" vertical="center" wrapText="1"/>
    </xf>
    <xf numFmtId="0" fontId="12" fillId="14" borderId="14" xfId="9" applyBorder="1"/>
    <xf numFmtId="0" fontId="12" fillId="14" borderId="15" xfId="9" applyBorder="1"/>
    <xf numFmtId="0" fontId="12" fillId="14" borderId="6" xfId="9" applyBorder="1"/>
    <xf numFmtId="0" fontId="22" fillId="0" borderId="0" xfId="0" applyFont="1"/>
    <xf numFmtId="0" fontId="0" fillId="0" borderId="2" xfId="0" applyBorder="1" applyAlignment="1">
      <alignment vertical="top" wrapText="1"/>
    </xf>
    <xf numFmtId="0" fontId="27" fillId="0" borderId="0" xfId="0" applyFont="1"/>
    <xf numFmtId="0" fontId="18" fillId="3" borderId="2" xfId="0" applyFont="1" applyFill="1" applyBorder="1" applyAlignment="1">
      <alignment horizontal="center" vertical="center" wrapText="1"/>
    </xf>
    <xf numFmtId="0" fontId="12" fillId="11" borderId="2" xfId="5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1" fillId="9" borderId="13" xfId="3" applyBorder="1" applyAlignment="1">
      <alignment vertical="center" wrapText="1"/>
    </xf>
    <xf numFmtId="0" fontId="20" fillId="8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0" fillId="2" borderId="6" xfId="2" applyFill="1" applyBorder="1" applyAlignment="1">
      <alignment vertical="top" wrapText="1"/>
    </xf>
    <xf numFmtId="0" fontId="20" fillId="8" borderId="12" xfId="2" applyFont="1" applyBorder="1" applyAlignment="1">
      <alignment horizontal="center" vertical="top" wrapText="1"/>
    </xf>
    <xf numFmtId="0" fontId="20" fillId="8" borderId="21" xfId="2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6" fillId="16" borderId="2" xfId="0" applyFont="1" applyFill="1" applyBorder="1" applyAlignment="1">
      <alignment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9" fillId="2" borderId="17" xfId="6" applyFill="1" applyBorder="1" applyAlignment="1">
      <alignment vertical="center" wrapText="1"/>
    </xf>
    <xf numFmtId="0" fontId="19" fillId="2" borderId="28" xfId="6" applyFill="1" applyBorder="1" applyAlignment="1">
      <alignment vertical="center" wrapText="1"/>
    </xf>
    <xf numFmtId="0" fontId="19" fillId="2" borderId="18" xfId="6" applyFill="1" applyBorder="1" applyAlignment="1">
      <alignment vertical="center" wrapText="1"/>
    </xf>
    <xf numFmtId="0" fontId="10" fillId="8" borderId="20" xfId="2" applyBorder="1" applyAlignment="1">
      <alignment horizontal="center" vertical="center" wrapText="1"/>
    </xf>
    <xf numFmtId="0" fontId="10" fillId="8" borderId="0" xfId="2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9" fillId="14" borderId="26" xfId="9" applyFont="1" applyBorder="1" applyAlignment="1">
      <alignment horizontal="center" vertical="center" wrapText="1"/>
    </xf>
    <xf numFmtId="0" fontId="29" fillId="14" borderId="11" xfId="9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29" fillId="2" borderId="2" xfId="11" applyFont="1" applyFill="1" applyBorder="1" applyAlignment="1">
      <alignment vertical="center" wrapText="1"/>
    </xf>
    <xf numFmtId="0" fontId="30" fillId="2" borderId="2" xfId="11" applyFont="1" applyFill="1" applyBorder="1" applyAlignment="1">
      <alignment vertical="center" wrapText="1"/>
    </xf>
    <xf numFmtId="0" fontId="31" fillId="2" borderId="2" xfId="11" applyFont="1" applyFill="1" applyBorder="1" applyAlignment="1">
      <alignment vertical="center" wrapText="1"/>
    </xf>
    <xf numFmtId="0" fontId="26" fillId="0" borderId="2" xfId="0" applyFont="1" applyBorder="1"/>
    <xf numFmtId="0" fontId="29" fillId="2" borderId="2" xfId="5" applyFont="1" applyFill="1" applyBorder="1" applyAlignment="1">
      <alignment vertical="center" wrapText="1"/>
    </xf>
    <xf numFmtId="17" fontId="10" fillId="8" borderId="20" xfId="2" applyNumberFormat="1" applyBorder="1" applyAlignment="1">
      <alignment horizontal="center" vertical="center" wrapText="1"/>
    </xf>
    <xf numFmtId="0" fontId="10" fillId="8" borderId="20" xfId="2" applyBorder="1" applyAlignment="1">
      <alignment horizontal="center" vertical="center"/>
    </xf>
    <xf numFmtId="0" fontId="12" fillId="11" borderId="2" xfId="5" applyBorder="1" applyAlignment="1">
      <alignment horizontal="justify" vertical="center" wrapText="1"/>
    </xf>
    <xf numFmtId="0" fontId="11" fillId="9" borderId="13" xfId="3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/>
    <xf numFmtId="17" fontId="0" fillId="15" borderId="20" xfId="10" applyNumberFormat="1" applyFont="1" applyBorder="1" applyAlignment="1">
      <alignment horizontal="center" vertical="center" wrapText="1"/>
    </xf>
    <xf numFmtId="0" fontId="0" fillId="15" borderId="20" xfId="10" applyFont="1" applyBorder="1" applyAlignment="1">
      <alignment horizontal="center" vertical="center" wrapText="1"/>
    </xf>
    <xf numFmtId="0" fontId="0" fillId="15" borderId="20" xfId="10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17" fontId="33" fillId="12" borderId="2" xfId="7" applyNumberFormat="1" applyFont="1" applyBorder="1" applyAlignment="1">
      <alignment horizontal="center" vertical="center" wrapText="1"/>
    </xf>
    <xf numFmtId="0" fontId="33" fillId="12" borderId="2" xfId="7" applyFont="1" applyBorder="1" applyAlignment="1">
      <alignment horizontal="center" vertical="center" wrapText="1"/>
    </xf>
    <xf numFmtId="0" fontId="33" fillId="2" borderId="2" xfId="7" applyFont="1" applyFill="1" applyBorder="1" applyAlignment="1">
      <alignment horizontal="center" vertical="center" wrapText="1"/>
    </xf>
    <xf numFmtId="17" fontId="33" fillId="2" borderId="2" xfId="7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1" fontId="33" fillId="0" borderId="2" xfId="0" applyNumberFormat="1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17" fontId="33" fillId="0" borderId="2" xfId="0" applyNumberFormat="1" applyFont="1" applyFill="1" applyBorder="1" applyAlignment="1">
      <alignment horizontal="center" vertical="center"/>
    </xf>
    <xf numFmtId="1" fontId="33" fillId="0" borderId="2" xfId="0" applyNumberFormat="1" applyFont="1" applyFill="1" applyBorder="1" applyAlignment="1">
      <alignment horizontal="center" vertical="center"/>
    </xf>
    <xf numFmtId="3" fontId="33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33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20" fillId="2" borderId="2" xfId="5" applyFont="1" applyFill="1" applyBorder="1" applyAlignment="1">
      <alignment horizontal="left" vertical="center" wrapText="1"/>
    </xf>
    <xf numFmtId="0" fontId="7" fillId="0" borderId="2" xfId="12" applyFill="1" applyBorder="1" applyAlignment="1">
      <alignment horizontal="left" vertical="top" wrapText="1"/>
    </xf>
    <xf numFmtId="0" fontId="7" fillId="0" borderId="2" xfId="12" applyFill="1" applyBorder="1" applyAlignment="1">
      <alignment horizontal="center" vertical="top" wrapText="1"/>
    </xf>
    <xf numFmtId="0" fontId="7" fillId="2" borderId="2" xfId="12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8" fillId="5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8" fillId="5" borderId="23" xfId="0" applyFont="1" applyFill="1" applyBorder="1" applyAlignment="1">
      <alignment horizontal="center" vertical="center" wrapText="1"/>
    </xf>
    <xf numFmtId="0" fontId="7" fillId="2" borderId="43" xfId="4" applyFill="1" applyBorder="1" applyAlignment="1">
      <alignment vertical="top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7" fillId="2" borderId="2" xfId="12" applyFill="1" applyBorder="1" applyAlignment="1">
      <alignment vertical="top" wrapText="1"/>
    </xf>
    <xf numFmtId="0" fontId="7" fillId="2" borderId="43" xfId="12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7" fillId="2" borderId="2" xfId="12" applyFill="1" applyBorder="1" applyAlignment="1">
      <alignment horizontal="left" vertical="top" wrapText="1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/>
    <xf numFmtId="0" fontId="20" fillId="8" borderId="7" xfId="2" applyFont="1" applyBorder="1" applyAlignment="1">
      <alignment horizontal="center" vertical="center" wrapText="1"/>
    </xf>
    <xf numFmtId="0" fontId="20" fillId="8" borderId="53" xfId="2" applyFont="1" applyBorder="1" applyAlignment="1">
      <alignment horizontal="center" vertical="center" wrapText="1"/>
    </xf>
    <xf numFmtId="0" fontId="20" fillId="8" borderId="11" xfId="2" applyFont="1" applyBorder="1" applyAlignment="1">
      <alignment horizontal="center" vertical="center" wrapText="1"/>
    </xf>
    <xf numFmtId="0" fontId="10" fillId="2" borderId="2" xfId="2" applyFill="1" applyBorder="1" applyAlignment="1">
      <alignment horizontal="center" vertical="center" wrapText="1"/>
    </xf>
    <xf numFmtId="0" fontId="10" fillId="2" borderId="2" xfId="2" applyFill="1" applyBorder="1" applyAlignment="1">
      <alignment horizontal="left" vertical="top" wrapText="1"/>
    </xf>
    <xf numFmtId="0" fontId="10" fillId="2" borderId="2" xfId="2" applyFill="1" applyBorder="1" applyAlignment="1">
      <alignment vertical="center" wrapText="1"/>
    </xf>
    <xf numFmtId="0" fontId="10" fillId="8" borderId="11" xfId="2" applyBorder="1" applyAlignment="1">
      <alignment horizontal="center" vertical="center" wrapText="1"/>
    </xf>
    <xf numFmtId="0" fontId="10" fillId="8" borderId="16" xfId="2" applyBorder="1" applyAlignment="1">
      <alignment horizontal="center" vertical="center"/>
    </xf>
    <xf numFmtId="0" fontId="10" fillId="8" borderId="11" xfId="2" applyBorder="1" applyAlignment="1">
      <alignment horizontal="center" vertical="center"/>
    </xf>
    <xf numFmtId="0" fontId="12" fillId="13" borderId="11" xfId="8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7" fillId="3" borderId="16" xfId="0" applyFont="1" applyFill="1" applyBorder="1" applyAlignment="1">
      <alignment horizontal="left" vertical="top" wrapText="1"/>
    </xf>
    <xf numFmtId="0" fontId="37" fillId="3" borderId="45" xfId="0" applyFont="1" applyFill="1" applyBorder="1" applyAlignment="1">
      <alignment horizontal="left" vertical="top" wrapText="1"/>
    </xf>
    <xf numFmtId="0" fontId="37" fillId="3" borderId="0" xfId="0" applyFont="1" applyFill="1" applyBorder="1" applyAlignment="1">
      <alignment horizontal="left" vertical="top" wrapText="1"/>
    </xf>
    <xf numFmtId="0" fontId="37" fillId="3" borderId="0" xfId="0" applyFont="1" applyFill="1" applyBorder="1" applyAlignment="1">
      <alignment vertical="top" wrapText="1"/>
    </xf>
    <xf numFmtId="0" fontId="37" fillId="5" borderId="2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7" fillId="5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41" fillId="2" borderId="15" xfId="2" applyFont="1" applyFill="1" applyBorder="1" applyAlignment="1">
      <alignment vertical="center" wrapText="1"/>
    </xf>
    <xf numFmtId="0" fontId="41" fillId="2" borderId="15" xfId="2" applyFont="1" applyFill="1" applyBorder="1" applyAlignment="1">
      <alignment horizontal="center" vertical="center" wrapText="1"/>
    </xf>
    <xf numFmtId="17" fontId="13" fillId="0" borderId="11" xfId="0" applyNumberFormat="1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42" fillId="2" borderId="20" xfId="2" applyFont="1" applyFill="1" applyBorder="1" applyAlignment="1">
      <alignment horizontal="center" vertical="center"/>
    </xf>
    <xf numFmtId="0" fontId="40" fillId="0" borderId="43" xfId="0" applyFont="1" applyBorder="1" applyAlignment="1">
      <alignment horizontal="left" vertical="top" wrapText="1"/>
    </xf>
    <xf numFmtId="0" fontId="37" fillId="3" borderId="43" xfId="0" applyFont="1" applyFill="1" applyBorder="1" applyAlignment="1">
      <alignment horizontal="center" vertical="top" wrapText="1"/>
    </xf>
    <xf numFmtId="0" fontId="40" fillId="0" borderId="10" xfId="0" applyFont="1" applyBorder="1" applyAlignment="1">
      <alignment vertical="top" wrapText="1"/>
    </xf>
    <xf numFmtId="0" fontId="37" fillId="3" borderId="43" xfId="0" applyFont="1" applyFill="1" applyBorder="1" applyAlignment="1">
      <alignment vertical="top" wrapText="1"/>
    </xf>
    <xf numFmtId="0" fontId="37" fillId="3" borderId="46" xfId="0" applyFont="1" applyFill="1" applyBorder="1" applyAlignment="1">
      <alignment vertical="top" wrapText="1"/>
    </xf>
    <xf numFmtId="0" fontId="37" fillId="3" borderId="22" xfId="0" applyFont="1" applyFill="1" applyBorder="1" applyAlignment="1">
      <alignment vertical="top" wrapText="1"/>
    </xf>
    <xf numFmtId="0" fontId="37" fillId="3" borderId="4" xfId="0" applyFont="1" applyFill="1" applyBorder="1" applyAlignment="1">
      <alignment vertical="top" wrapText="1"/>
    </xf>
    <xf numFmtId="0" fontId="37" fillId="3" borderId="10" xfId="0" applyFont="1" applyFill="1" applyBorder="1" applyAlignment="1">
      <alignment horizontal="left" vertical="center" wrapText="1"/>
    </xf>
    <xf numFmtId="0" fontId="37" fillId="3" borderId="43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40" fillId="3" borderId="16" xfId="0" applyFont="1" applyFill="1" applyBorder="1" applyAlignment="1">
      <alignment horizontal="left" vertical="top" wrapText="1"/>
    </xf>
    <xf numFmtId="0" fontId="40" fillId="3" borderId="3" xfId="0" applyFont="1" applyFill="1" applyBorder="1" applyAlignment="1">
      <alignment horizontal="left" vertical="top" wrapText="1"/>
    </xf>
    <xf numFmtId="0" fontId="37" fillId="3" borderId="2" xfId="0" applyFont="1" applyFill="1" applyBorder="1" applyAlignment="1">
      <alignment horizontal="left" vertical="top" wrapText="1"/>
    </xf>
    <xf numFmtId="0" fontId="40" fillId="0" borderId="10" xfId="0" applyFont="1" applyBorder="1" applyAlignment="1">
      <alignment horizontal="left" vertical="top" wrapText="1"/>
    </xf>
    <xf numFmtId="0" fontId="37" fillId="3" borderId="4" xfId="0" applyFont="1" applyFill="1" applyBorder="1" applyAlignment="1">
      <alignment horizontal="left" vertical="top" wrapText="1"/>
    </xf>
    <xf numFmtId="0" fontId="37" fillId="3" borderId="10" xfId="0" applyFont="1" applyFill="1" applyBorder="1" applyAlignment="1">
      <alignment horizontal="left" vertical="top" wrapText="1"/>
    </xf>
    <xf numFmtId="0" fontId="37" fillId="3" borderId="43" xfId="0" applyFont="1" applyFill="1" applyBorder="1" applyAlignment="1">
      <alignment horizontal="left" vertical="top" wrapText="1"/>
    </xf>
    <xf numFmtId="0" fontId="37" fillId="3" borderId="23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45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46" fillId="0" borderId="27" xfId="0" applyFont="1" applyBorder="1" applyAlignment="1">
      <alignment horizontal="center" vertical="center" wrapText="1"/>
    </xf>
    <xf numFmtId="0" fontId="46" fillId="0" borderId="2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/>
    </xf>
    <xf numFmtId="0" fontId="49" fillId="3" borderId="5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3" fontId="50" fillId="0" borderId="2" xfId="0" applyNumberFormat="1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50" fillId="24" borderId="2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/>
    </xf>
    <xf numFmtId="3" fontId="50" fillId="2" borderId="2" xfId="0" applyNumberFormat="1" applyFont="1" applyFill="1" applyBorder="1" applyAlignment="1">
      <alignment horizontal="center" vertical="center" wrapText="1"/>
    </xf>
    <xf numFmtId="3" fontId="50" fillId="24" borderId="2" xfId="0" applyNumberFormat="1" applyFont="1" applyFill="1" applyBorder="1" applyAlignment="1">
      <alignment horizontal="center" vertical="center"/>
    </xf>
    <xf numFmtId="3" fontId="50" fillId="0" borderId="2" xfId="0" applyNumberFormat="1" applyFont="1" applyBorder="1" applyAlignment="1">
      <alignment horizontal="center" vertical="center"/>
    </xf>
    <xf numFmtId="3" fontId="50" fillId="2" borderId="7" xfId="0" applyNumberFormat="1" applyFont="1" applyFill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/>
    </xf>
    <xf numFmtId="0" fontId="50" fillId="24" borderId="7" xfId="0" applyFont="1" applyFill="1" applyBorder="1" applyAlignment="1">
      <alignment horizontal="center" vertical="center"/>
    </xf>
    <xf numFmtId="0" fontId="10" fillId="8" borderId="1" xfId="2" applyBorder="1" applyAlignment="1">
      <alignment horizontal="center" vertical="center" wrapText="1"/>
    </xf>
    <xf numFmtId="0" fontId="13" fillId="15" borderId="2" xfId="10" applyFont="1" applyBorder="1" applyAlignment="1">
      <alignment vertical="center" wrapText="1"/>
    </xf>
    <xf numFmtId="0" fontId="42" fillId="2" borderId="2" xfId="5" applyFont="1" applyFill="1" applyBorder="1" applyAlignment="1">
      <alignment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6" borderId="2" xfId="0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/>
    </xf>
    <xf numFmtId="0" fontId="51" fillId="11" borderId="2" xfId="5" applyFont="1" applyBorder="1" applyAlignment="1">
      <alignment horizontal="center" vertical="center" wrapText="1"/>
    </xf>
    <xf numFmtId="0" fontId="26" fillId="2" borderId="2" xfId="0" applyFont="1" applyFill="1" applyBorder="1"/>
    <xf numFmtId="0" fontId="46" fillId="3" borderId="13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/>
    </xf>
    <xf numFmtId="0" fontId="49" fillId="3" borderId="13" xfId="0" applyFont="1" applyFill="1" applyBorder="1" applyAlignment="1">
      <alignment horizontal="center" vertical="center" wrapText="1"/>
    </xf>
    <xf numFmtId="0" fontId="46" fillId="3" borderId="11" xfId="0" applyFont="1" applyFill="1" applyBorder="1" applyAlignment="1">
      <alignment horizontal="center" vertical="center" wrapText="1"/>
    </xf>
    <xf numFmtId="0" fontId="46" fillId="3" borderId="11" xfId="0" applyFont="1" applyFill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 wrapText="1"/>
    </xf>
    <xf numFmtId="0" fontId="52" fillId="9" borderId="25" xfId="3" applyFont="1" applyAlignment="1">
      <alignment horizontal="justify" vertical="center" wrapText="1"/>
    </xf>
    <xf numFmtId="0" fontId="13" fillId="10" borderId="11" xfId="4" applyFont="1" applyBorder="1" applyAlignment="1">
      <alignment horizontal="justify" vertical="center" wrapText="1"/>
    </xf>
    <xf numFmtId="0" fontId="53" fillId="3" borderId="2" xfId="0" applyFont="1" applyFill="1" applyBorder="1" applyAlignment="1">
      <alignment horizontal="center" vertical="center" wrapText="1"/>
    </xf>
    <xf numFmtId="3" fontId="46" fillId="2" borderId="2" xfId="0" applyNumberFormat="1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 wrapText="1"/>
    </xf>
    <xf numFmtId="0" fontId="51" fillId="11" borderId="1" xfId="5" applyFont="1" applyBorder="1" applyAlignment="1">
      <alignment horizontal="left" vertical="center" wrapText="1"/>
    </xf>
    <xf numFmtId="0" fontId="51" fillId="11" borderId="5" xfId="5" applyFont="1" applyBorder="1" applyAlignment="1">
      <alignment horizontal="left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46" fillId="3" borderId="7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51" fillId="11" borderId="7" xfId="5" applyFont="1" applyBorder="1" applyAlignment="1">
      <alignment horizontal="left" vertical="center" wrapText="1"/>
    </xf>
    <xf numFmtId="0" fontId="12" fillId="11" borderId="2" xfId="5" applyBorder="1" applyAlignment="1">
      <alignment horizontal="left" vertical="center" wrapText="1"/>
    </xf>
    <xf numFmtId="0" fontId="42" fillId="2" borderId="2" xfId="5" applyFont="1" applyFill="1" applyBorder="1" applyAlignment="1">
      <alignment horizontal="left" vertical="center" wrapText="1"/>
    </xf>
    <xf numFmtId="0" fontId="20" fillId="6" borderId="2" xfId="5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/>
    </xf>
    <xf numFmtId="0" fontId="7" fillId="0" borderId="2" xfId="12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left" vertical="center" wrapText="1"/>
    </xf>
    <xf numFmtId="0" fontId="30" fillId="2" borderId="2" xfId="5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13" fillId="15" borderId="7" xfId="10" applyFont="1" applyBorder="1" applyAlignment="1">
      <alignment horizontal="left" vertical="top" wrapText="1"/>
    </xf>
    <xf numFmtId="0" fontId="12" fillId="11" borderId="1" xfId="5" applyBorder="1" applyAlignment="1">
      <alignment horizontal="left" vertical="center" wrapText="1"/>
    </xf>
    <xf numFmtId="0" fontId="12" fillId="11" borderId="7" xfId="5" applyBorder="1" applyAlignment="1">
      <alignment horizontal="left" vertical="center" wrapText="1"/>
    </xf>
    <xf numFmtId="0" fontId="12" fillId="11" borderId="5" xfId="5" applyBorder="1" applyAlignment="1">
      <alignment horizontal="left" vertical="center" wrapText="1"/>
    </xf>
    <xf numFmtId="0" fontId="46" fillId="6" borderId="2" xfId="0" applyFont="1" applyFill="1" applyBorder="1" applyAlignment="1">
      <alignment horizontal="left" vertical="center" wrapText="1"/>
    </xf>
    <xf numFmtId="0" fontId="46" fillId="0" borderId="20" xfId="0" applyFont="1" applyFill="1" applyBorder="1" applyAlignment="1">
      <alignment horizontal="center" vertical="center" wrapText="1"/>
    </xf>
    <xf numFmtId="0" fontId="52" fillId="9" borderId="57" xfId="3" applyFont="1" applyBorder="1" applyAlignment="1">
      <alignment horizontal="justify" vertical="center" wrapText="1"/>
    </xf>
    <xf numFmtId="0" fontId="52" fillId="9" borderId="51" xfId="3" applyFont="1" applyBorder="1" applyAlignment="1">
      <alignment vertical="center" wrapText="1"/>
    </xf>
    <xf numFmtId="0" fontId="52" fillId="9" borderId="62" xfId="3" applyFont="1" applyBorder="1" applyAlignment="1">
      <alignment horizontal="justify" vertical="center" wrapText="1"/>
    </xf>
    <xf numFmtId="0" fontId="52" fillId="6" borderId="60" xfId="3" applyFont="1" applyFill="1" applyBorder="1" applyAlignment="1">
      <alignment horizontal="justify" vertical="center" wrapText="1"/>
    </xf>
    <xf numFmtId="0" fontId="54" fillId="9" borderId="25" xfId="3" applyFont="1" applyAlignment="1">
      <alignment horizontal="justify" vertical="center" wrapText="1"/>
    </xf>
    <xf numFmtId="0" fontId="46" fillId="3" borderId="11" xfId="0" applyFont="1" applyFill="1" applyBorder="1" applyAlignment="1">
      <alignment horizontal="justify"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54" fillId="9" borderId="25" xfId="3" applyFont="1" applyAlignment="1">
      <alignment horizontal="left" vertical="center" wrapText="1"/>
    </xf>
    <xf numFmtId="0" fontId="12" fillId="13" borderId="17" xfId="8" applyBorder="1" applyAlignment="1">
      <alignment horizontal="center" vertical="center"/>
    </xf>
    <xf numFmtId="0" fontId="12" fillId="13" borderId="19" xfId="8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justify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54" fillId="9" borderId="57" xfId="3" applyFont="1" applyBorder="1" applyAlignment="1">
      <alignment horizontal="justify" vertical="center" wrapText="1"/>
    </xf>
    <xf numFmtId="0" fontId="46" fillId="3" borderId="2" xfId="0" applyFont="1" applyFill="1" applyBorder="1" applyAlignment="1">
      <alignment horizontal="left" vertical="center" wrapText="1"/>
    </xf>
    <xf numFmtId="0" fontId="46" fillId="3" borderId="2" xfId="0" applyFont="1" applyFill="1" applyBorder="1" applyAlignment="1">
      <alignment horizontal="justify" vertical="center" wrapText="1"/>
    </xf>
    <xf numFmtId="0" fontId="46" fillId="3" borderId="11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vertical="center"/>
    </xf>
    <xf numFmtId="0" fontId="46" fillId="3" borderId="11" xfId="0" applyFont="1" applyFill="1" applyBorder="1" applyAlignment="1">
      <alignment vertical="center" wrapText="1"/>
    </xf>
    <xf numFmtId="0" fontId="26" fillId="3" borderId="11" xfId="0" applyFont="1" applyFill="1" applyBorder="1" applyAlignment="1">
      <alignment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57" fillId="0" borderId="29" xfId="6" applyFont="1" applyBorder="1" applyAlignment="1">
      <alignment vertical="center" wrapText="1"/>
    </xf>
    <xf numFmtId="0" fontId="53" fillId="3" borderId="11" xfId="0" applyFont="1" applyFill="1" applyBorder="1" applyAlignment="1">
      <alignment horizontal="center" vertical="center" wrapText="1"/>
    </xf>
    <xf numFmtId="3" fontId="46" fillId="3" borderId="11" xfId="0" applyNumberFormat="1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46" fillId="0" borderId="29" xfId="0" applyFont="1" applyBorder="1" applyAlignment="1">
      <alignment horizontal="center" vertical="center" wrapText="1"/>
    </xf>
    <xf numFmtId="0" fontId="46" fillId="3" borderId="2" xfId="0" applyFont="1" applyFill="1" applyBorder="1" applyAlignment="1">
      <alignment vertical="center" wrapText="1"/>
    </xf>
    <xf numFmtId="0" fontId="46" fillId="3" borderId="2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top" wrapText="1"/>
    </xf>
    <xf numFmtId="0" fontId="40" fillId="0" borderId="23" xfId="0" applyFont="1" applyBorder="1" applyAlignment="1">
      <alignment horizontal="left" vertical="top" wrapText="1"/>
    </xf>
    <xf numFmtId="0" fontId="7" fillId="23" borderId="44" xfId="12" applyBorder="1" applyAlignment="1">
      <alignment horizontal="left" vertical="top" wrapText="1"/>
    </xf>
    <xf numFmtId="0" fontId="7" fillId="23" borderId="4" xfId="12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7" fillId="3" borderId="10" xfId="0" applyFont="1" applyFill="1" applyBorder="1" applyAlignment="1">
      <alignment horizontal="left" vertical="top" wrapText="1"/>
    </xf>
    <xf numFmtId="0" fontId="37" fillId="3" borderId="23" xfId="0" applyFont="1" applyFill="1" applyBorder="1" applyAlignment="1">
      <alignment horizontal="left" vertical="top" wrapText="1"/>
    </xf>
    <xf numFmtId="0" fontId="37" fillId="3" borderId="43" xfId="0" applyFont="1" applyFill="1" applyBorder="1" applyAlignment="1">
      <alignment horizontal="left" vertical="top" wrapText="1"/>
    </xf>
    <xf numFmtId="0" fontId="37" fillId="3" borderId="45" xfId="0" applyFont="1" applyFill="1" applyBorder="1" applyAlignment="1">
      <alignment horizontal="left" vertical="top" wrapText="1"/>
    </xf>
    <xf numFmtId="0" fontId="37" fillId="3" borderId="46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39" fillId="3" borderId="45" xfId="0" applyFont="1" applyFill="1" applyBorder="1" applyAlignment="1">
      <alignment horizontal="left" vertical="top" wrapText="1"/>
    </xf>
    <xf numFmtId="0" fontId="39" fillId="3" borderId="46" xfId="0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43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40" fillId="0" borderId="1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left" vertical="top" wrapText="1"/>
    </xf>
    <xf numFmtId="0" fontId="40" fillId="0" borderId="20" xfId="0" applyFont="1" applyBorder="1" applyAlignment="1">
      <alignment horizontal="left" vertical="top" wrapText="1"/>
    </xf>
    <xf numFmtId="0" fontId="7" fillId="10" borderId="15" xfId="4" applyBorder="1" applyAlignment="1">
      <alignment horizontal="left" vertical="top" wrapText="1"/>
    </xf>
    <xf numFmtId="0" fontId="7" fillId="23" borderId="15" xfId="12" applyBorder="1" applyAlignment="1">
      <alignment horizontal="left" vertical="top" wrapText="1"/>
    </xf>
    <xf numFmtId="0" fontId="7" fillId="23" borderId="22" xfId="12" applyBorder="1" applyAlignment="1">
      <alignment horizontal="left" vertical="top" wrapText="1"/>
    </xf>
    <xf numFmtId="0" fontId="7" fillId="23" borderId="23" xfId="12" applyBorder="1" applyAlignment="1">
      <alignment horizontal="left" vertical="top" wrapText="1"/>
    </xf>
    <xf numFmtId="0" fontId="7" fillId="23" borderId="44" xfId="12" applyBorder="1" applyAlignment="1">
      <alignment horizontal="left" vertical="center" wrapText="1"/>
    </xf>
    <xf numFmtId="0" fontId="7" fillId="23" borderId="4" xfId="12" applyBorder="1" applyAlignment="1">
      <alignment horizontal="left" vertical="center" wrapText="1"/>
    </xf>
    <xf numFmtId="0" fontId="13" fillId="0" borderId="10" xfId="12" applyFont="1" applyFill="1" applyBorder="1" applyAlignment="1">
      <alignment horizontal="left" vertical="top" wrapText="1"/>
    </xf>
    <xf numFmtId="0" fontId="13" fillId="0" borderId="23" xfId="12" applyFont="1" applyFill="1" applyBorder="1" applyAlignment="1">
      <alignment horizontal="left" vertical="top" wrapText="1"/>
    </xf>
    <xf numFmtId="0" fontId="40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0" fillId="0" borderId="47" xfId="0" applyFont="1" applyBorder="1" applyAlignment="1">
      <alignment horizontal="left" vertical="top" wrapText="1"/>
    </xf>
    <xf numFmtId="0" fontId="40" fillId="0" borderId="48" xfId="0" applyFont="1" applyBorder="1" applyAlignment="1">
      <alignment horizontal="left" vertical="top" wrapText="1"/>
    </xf>
    <xf numFmtId="0" fontId="40" fillId="0" borderId="11" xfId="0" applyFont="1" applyBorder="1" applyAlignment="1">
      <alignment horizontal="left" vertical="top" wrapText="1"/>
    </xf>
    <xf numFmtId="0" fontId="40" fillId="0" borderId="9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9" fillId="7" borderId="54" xfId="1" applyBorder="1" applyAlignment="1">
      <alignment horizontal="left" vertical="center" wrapText="1"/>
    </xf>
    <xf numFmtId="0" fontId="9" fillId="7" borderId="52" xfId="1" applyBorder="1" applyAlignment="1">
      <alignment horizontal="left" vertical="center" wrapText="1"/>
    </xf>
    <xf numFmtId="0" fontId="9" fillId="7" borderId="36" xfId="1" applyBorder="1" applyAlignment="1">
      <alignment horizontal="left" vertical="center" wrapText="1"/>
    </xf>
    <xf numFmtId="0" fontId="9" fillId="7" borderId="37" xfId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10" borderId="3" xfId="4" applyFont="1" applyBorder="1" applyAlignment="1">
      <alignment horizontal="left" vertical="center" wrapText="1"/>
    </xf>
    <xf numFmtId="0" fontId="7" fillId="10" borderId="44" xfId="4" applyBorder="1" applyAlignment="1">
      <alignment horizontal="left" vertical="center" wrapText="1"/>
    </xf>
    <xf numFmtId="0" fontId="7" fillId="10" borderId="4" xfId="4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7" fillId="10" borderId="0" xfId="4" applyBorder="1" applyAlignment="1">
      <alignment horizontal="left" vertical="top" wrapText="1"/>
    </xf>
    <xf numFmtId="0" fontId="7" fillId="10" borderId="43" xfId="4" applyBorder="1" applyAlignment="1">
      <alignment horizontal="left" vertical="top" wrapText="1"/>
    </xf>
    <xf numFmtId="0" fontId="40" fillId="0" borderId="43" xfId="0" applyFont="1" applyBorder="1" applyAlignment="1">
      <alignment horizontal="left" vertical="top" wrapText="1"/>
    </xf>
    <xf numFmtId="0" fontId="40" fillId="0" borderId="55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2" fillId="2" borderId="14" xfId="2" applyFont="1" applyFill="1" applyBorder="1" applyAlignment="1">
      <alignment horizontal="center" vertical="center"/>
    </xf>
    <xf numFmtId="0" fontId="42" fillId="2" borderId="15" xfId="2" applyFont="1" applyFill="1" applyBorder="1" applyAlignment="1">
      <alignment horizontal="center" vertical="center"/>
    </xf>
    <xf numFmtId="0" fontId="42" fillId="2" borderId="6" xfId="2" applyFont="1" applyFill="1" applyBorder="1" applyAlignment="1">
      <alignment horizontal="center" vertical="center"/>
    </xf>
    <xf numFmtId="0" fontId="20" fillId="7" borderId="1" xfId="1" applyFont="1" applyBorder="1" applyAlignment="1">
      <alignment horizontal="center" vertical="center" wrapText="1"/>
    </xf>
    <xf numFmtId="0" fontId="20" fillId="7" borderId="30" xfId="1" applyFont="1" applyBorder="1" applyAlignment="1">
      <alignment horizontal="center" vertical="center" wrapText="1"/>
    </xf>
    <xf numFmtId="0" fontId="20" fillId="8" borderId="1" xfId="2" applyFont="1" applyBorder="1" applyAlignment="1">
      <alignment horizontal="center" vertical="center" wrapText="1"/>
    </xf>
    <xf numFmtId="0" fontId="20" fillId="8" borderId="5" xfId="2" applyFont="1" applyBorder="1" applyAlignment="1">
      <alignment horizontal="center" vertical="center" wrapText="1"/>
    </xf>
    <xf numFmtId="0" fontId="20" fillId="8" borderId="1" xfId="2" applyFont="1" applyBorder="1" applyAlignment="1">
      <alignment horizontal="center" vertical="center"/>
    </xf>
    <xf numFmtId="0" fontId="20" fillId="8" borderId="5" xfId="2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9" fillId="0" borderId="29" xfId="6" applyBorder="1" applyAlignment="1">
      <alignment vertical="center" wrapText="1"/>
    </xf>
    <xf numFmtId="0" fontId="19" fillId="0" borderId="16" xfId="6" applyBorder="1" applyAlignment="1">
      <alignment vertical="center" wrapText="1"/>
    </xf>
    <xf numFmtId="0" fontId="19" fillId="0" borderId="11" xfId="6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15" borderId="12" xfId="10" applyFont="1" applyBorder="1" applyAlignment="1">
      <alignment horizontal="center" vertical="center"/>
    </xf>
    <xf numFmtId="0" fontId="0" fillId="15" borderId="13" xfId="10" applyFont="1" applyBorder="1" applyAlignment="1">
      <alignment horizontal="center" vertical="center"/>
    </xf>
    <xf numFmtId="0" fontId="0" fillId="15" borderId="14" xfId="10" applyFont="1" applyBorder="1" applyAlignment="1">
      <alignment horizontal="center" vertical="center" wrapText="1"/>
    </xf>
    <xf numFmtId="0" fontId="0" fillId="15" borderId="15" xfId="10" applyFont="1" applyBorder="1" applyAlignment="1">
      <alignment horizontal="center" vertical="center" wrapText="1"/>
    </xf>
    <xf numFmtId="0" fontId="0" fillId="15" borderId="6" xfId="10" applyFont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15" borderId="24" xfId="10" applyFont="1" applyBorder="1" applyAlignment="1">
      <alignment horizontal="center" vertical="top" wrapText="1"/>
    </xf>
    <xf numFmtId="0" fontId="1" fillId="15" borderId="7" xfId="10" applyFont="1" applyBorder="1" applyAlignment="1">
      <alignment horizontal="center" vertical="top" wrapText="1"/>
    </xf>
    <xf numFmtId="0" fontId="46" fillId="0" borderId="12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0" fillId="8" borderId="17" xfId="2" applyBorder="1" applyAlignment="1">
      <alignment vertical="center" wrapText="1"/>
    </xf>
    <xf numFmtId="0" fontId="10" fillId="8" borderId="28" xfId="2" applyBorder="1" applyAlignment="1">
      <alignment vertical="center" wrapText="1"/>
    </xf>
    <xf numFmtId="0" fontId="10" fillId="8" borderId="18" xfId="2" applyBorder="1" applyAlignment="1">
      <alignment vertical="center" wrapText="1"/>
    </xf>
    <xf numFmtId="0" fontId="10" fillId="8" borderId="29" xfId="2" applyBorder="1" applyAlignment="1">
      <alignment vertical="center" wrapText="1"/>
    </xf>
    <xf numFmtId="0" fontId="10" fillId="8" borderId="16" xfId="2" applyBorder="1" applyAlignment="1">
      <alignment vertical="center" wrapText="1"/>
    </xf>
    <xf numFmtId="0" fontId="10" fillId="8" borderId="11" xfId="2" applyBorder="1" applyAlignment="1">
      <alignment vertical="center" wrapText="1"/>
    </xf>
    <xf numFmtId="0" fontId="10" fillId="8" borderId="14" xfId="2" applyBorder="1" applyAlignment="1">
      <alignment horizontal="center" vertical="center" wrapText="1"/>
    </xf>
    <xf numFmtId="0" fontId="10" fillId="8" borderId="15" xfId="2" applyBorder="1" applyAlignment="1">
      <alignment horizontal="center" vertical="center" wrapText="1"/>
    </xf>
    <xf numFmtId="0" fontId="10" fillId="8" borderId="6" xfId="2" applyBorder="1" applyAlignment="1">
      <alignment horizontal="center" vertical="center" wrapText="1"/>
    </xf>
    <xf numFmtId="0" fontId="10" fillId="8" borderId="12" xfId="2" applyBorder="1" applyAlignment="1">
      <alignment horizontal="center" vertical="center" wrapText="1"/>
    </xf>
    <xf numFmtId="0" fontId="10" fillId="8" borderId="13" xfId="2" applyBorder="1" applyAlignment="1">
      <alignment horizontal="center" vertical="center" wrapText="1"/>
    </xf>
    <xf numFmtId="0" fontId="10" fillId="8" borderId="27" xfId="2" applyBorder="1" applyAlignment="1">
      <alignment horizontal="center" vertical="center" wrapText="1"/>
    </xf>
    <xf numFmtId="0" fontId="10" fillId="8" borderId="18" xfId="2" applyBorder="1" applyAlignment="1">
      <alignment horizontal="center" vertical="center" wrapText="1"/>
    </xf>
    <xf numFmtId="0" fontId="10" fillId="8" borderId="20" xfId="2" applyBorder="1" applyAlignment="1">
      <alignment horizontal="center" vertical="center" wrapText="1"/>
    </xf>
    <xf numFmtId="0" fontId="10" fillId="8" borderId="11" xfId="2" applyBorder="1" applyAlignment="1">
      <alignment horizontal="center" vertical="center" wrapText="1"/>
    </xf>
    <xf numFmtId="0" fontId="10" fillId="8" borderId="31" xfId="2" applyBorder="1" applyAlignment="1">
      <alignment horizontal="center" vertical="center"/>
    </xf>
    <xf numFmtId="0" fontId="10" fillId="8" borderId="32" xfId="2" applyBorder="1" applyAlignment="1">
      <alignment horizontal="center" vertical="center"/>
    </xf>
    <xf numFmtId="0" fontId="10" fillId="8" borderId="33" xfId="2" applyBorder="1" applyAlignment="1">
      <alignment horizontal="center" vertical="center"/>
    </xf>
    <xf numFmtId="0" fontId="10" fillId="8" borderId="31" xfId="2" applyBorder="1" applyAlignment="1">
      <alignment vertical="center"/>
    </xf>
    <xf numFmtId="0" fontId="10" fillId="8" borderId="32" xfId="2" applyBorder="1" applyAlignment="1">
      <alignment vertical="center"/>
    </xf>
    <xf numFmtId="0" fontId="10" fillId="8" borderId="64" xfId="2" applyBorder="1" applyAlignment="1">
      <alignment vertical="center"/>
    </xf>
    <xf numFmtId="0" fontId="10" fillId="8" borderId="17" xfId="2" applyBorder="1" applyAlignment="1">
      <alignment horizontal="center" vertical="center" wrapText="1"/>
    </xf>
    <xf numFmtId="0" fontId="10" fillId="8" borderId="29" xfId="2" applyBorder="1" applyAlignment="1">
      <alignment horizontal="center" vertical="center" wrapText="1"/>
    </xf>
    <xf numFmtId="0" fontId="10" fillId="8" borderId="17" xfId="2" applyBorder="1" applyAlignment="1">
      <alignment horizontal="center" vertical="center"/>
    </xf>
    <xf numFmtId="0" fontId="10" fillId="8" borderId="28" xfId="2" applyBorder="1" applyAlignment="1">
      <alignment horizontal="center" vertical="center"/>
    </xf>
    <xf numFmtId="0" fontId="10" fillId="8" borderId="29" xfId="2" applyBorder="1" applyAlignment="1">
      <alignment horizontal="center" vertical="center"/>
    </xf>
    <xf numFmtId="0" fontId="10" fillId="8" borderId="16" xfId="2" applyBorder="1" applyAlignment="1">
      <alignment horizontal="center" vertical="center"/>
    </xf>
    <xf numFmtId="0" fontId="10" fillId="8" borderId="31" xfId="2" applyBorder="1" applyAlignment="1">
      <alignment horizontal="center" vertical="center" wrapText="1"/>
    </xf>
    <xf numFmtId="0" fontId="10" fillId="8" borderId="32" xfId="2" applyBorder="1" applyAlignment="1">
      <alignment horizontal="center" vertical="center" wrapText="1"/>
    </xf>
    <xf numFmtId="0" fontId="10" fillId="8" borderId="33" xfId="2" applyBorder="1" applyAlignment="1">
      <alignment horizontal="center" vertical="center" wrapText="1"/>
    </xf>
    <xf numFmtId="0" fontId="52" fillId="9" borderId="60" xfId="3" applyFont="1" applyBorder="1" applyAlignment="1">
      <alignment horizontal="left" vertical="center" wrapText="1"/>
    </xf>
    <xf numFmtId="0" fontId="52" fillId="9" borderId="61" xfId="3" applyFont="1" applyBorder="1" applyAlignment="1">
      <alignment horizontal="left" vertical="center" wrapText="1"/>
    </xf>
    <xf numFmtId="0" fontId="52" fillId="9" borderId="58" xfId="3" applyFont="1" applyBorder="1" applyAlignment="1">
      <alignment horizontal="left" vertical="center" wrapText="1"/>
    </xf>
    <xf numFmtId="0" fontId="52" fillId="9" borderId="59" xfId="3" applyFont="1" applyBorder="1" applyAlignment="1">
      <alignment horizontal="left" vertical="center" wrapText="1"/>
    </xf>
    <xf numFmtId="0" fontId="52" fillId="6" borderId="4" xfId="3" applyFont="1" applyFill="1" applyBorder="1" applyAlignment="1">
      <alignment horizontal="left" vertical="center" wrapText="1"/>
    </xf>
    <xf numFmtId="0" fontId="11" fillId="9" borderId="2" xfId="3" applyBorder="1" applyAlignment="1">
      <alignment horizontal="center" vertical="center" wrapText="1"/>
    </xf>
    <xf numFmtId="0" fontId="46" fillId="3" borderId="1" xfId="0" applyFont="1" applyFill="1" applyBorder="1" applyAlignment="1">
      <alignment horizontal="left" vertical="center" wrapText="1"/>
    </xf>
    <xf numFmtId="0" fontId="46" fillId="3" borderId="7" xfId="0" applyFont="1" applyFill="1" applyBorder="1" applyAlignment="1">
      <alignment horizontal="left" vertical="center" wrapText="1"/>
    </xf>
    <xf numFmtId="0" fontId="46" fillId="3" borderId="5" xfId="0" applyFont="1" applyFill="1" applyBorder="1" applyAlignment="1">
      <alignment horizontal="left" vertical="center" wrapText="1"/>
    </xf>
    <xf numFmtId="0" fontId="51" fillId="11" borderId="1" xfId="5" applyFont="1" applyBorder="1" applyAlignment="1">
      <alignment horizontal="center" vertical="center" wrapText="1"/>
    </xf>
    <xf numFmtId="0" fontId="51" fillId="11" borderId="7" xfId="5" applyFont="1" applyBorder="1" applyAlignment="1">
      <alignment horizontal="center" vertical="center" wrapText="1"/>
    </xf>
    <xf numFmtId="0" fontId="51" fillId="11" borderId="5" xfId="5" applyFont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46" fillId="3" borderId="7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7" fillId="10" borderId="12" xfId="4" applyBorder="1" applyAlignment="1">
      <alignment horizontal="center" vertical="center" wrapText="1"/>
    </xf>
    <xf numFmtId="0" fontId="7" fillId="10" borderId="13" xfId="4" applyBorder="1" applyAlignment="1">
      <alignment horizontal="center" vertical="center" wrapText="1"/>
    </xf>
    <xf numFmtId="0" fontId="23" fillId="0" borderId="9" xfId="6" applyFont="1" applyBorder="1" applyAlignment="1">
      <alignment horizontal="left" vertical="center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15" borderId="1" xfId="10" applyFont="1" applyBorder="1" applyAlignment="1">
      <alignment horizontal="left" vertical="top" wrapText="1"/>
    </xf>
    <xf numFmtId="0" fontId="13" fillId="15" borderId="7" xfId="10" applyFont="1" applyBorder="1" applyAlignment="1">
      <alignment horizontal="left" vertical="top" wrapText="1"/>
    </xf>
    <xf numFmtId="0" fontId="13" fillId="15" borderId="5" xfId="10" applyFont="1" applyBorder="1" applyAlignment="1">
      <alignment horizontal="left" vertical="top" wrapText="1"/>
    </xf>
    <xf numFmtId="0" fontId="9" fillId="7" borderId="17" xfId="1" applyBorder="1" applyAlignment="1">
      <alignment vertical="center" wrapText="1"/>
    </xf>
    <xf numFmtId="0" fontId="9" fillId="7" borderId="28" xfId="1" applyBorder="1" applyAlignment="1">
      <alignment vertical="center" wrapText="1"/>
    </xf>
    <xf numFmtId="0" fontId="9" fillId="7" borderId="18" xfId="1" applyBorder="1" applyAlignment="1">
      <alignment vertical="center" wrapText="1"/>
    </xf>
    <xf numFmtId="0" fontId="9" fillId="7" borderId="29" xfId="1" applyBorder="1" applyAlignment="1">
      <alignment vertical="center" wrapText="1"/>
    </xf>
    <xf numFmtId="0" fontId="9" fillId="7" borderId="16" xfId="1" applyBorder="1" applyAlignment="1">
      <alignment vertical="center" wrapText="1"/>
    </xf>
    <xf numFmtId="0" fontId="9" fillId="7" borderId="11" xfId="1" applyBorder="1" applyAlignment="1">
      <alignment vertical="center" wrapText="1"/>
    </xf>
    <xf numFmtId="0" fontId="10" fillId="8" borderId="28" xfId="2" applyBorder="1" applyAlignment="1">
      <alignment horizontal="center" vertical="center" wrapText="1"/>
    </xf>
    <xf numFmtId="0" fontId="10" fillId="8" borderId="16" xfId="2" applyBorder="1" applyAlignment="1">
      <alignment horizontal="center" vertical="center" wrapText="1"/>
    </xf>
    <xf numFmtId="0" fontId="10" fillId="8" borderId="12" xfId="2" applyBorder="1" applyAlignment="1">
      <alignment horizontal="center" vertical="center"/>
    </xf>
    <xf numFmtId="0" fontId="10" fillId="8" borderId="13" xfId="2" applyBorder="1" applyAlignment="1">
      <alignment horizontal="center" vertical="center"/>
    </xf>
    <xf numFmtId="0" fontId="10" fillId="8" borderId="0" xfId="2" applyBorder="1" applyAlignment="1">
      <alignment horizontal="center" vertical="center" wrapText="1"/>
    </xf>
    <xf numFmtId="0" fontId="10" fillId="8" borderId="18" xfId="2" applyBorder="1" applyAlignment="1">
      <alignment horizontal="center" vertical="center"/>
    </xf>
    <xf numFmtId="0" fontId="10" fillId="8" borderId="11" xfId="2" applyBorder="1" applyAlignment="1">
      <alignment horizontal="center" vertical="center"/>
    </xf>
    <xf numFmtId="0" fontId="12" fillId="11" borderId="1" xfId="5" applyBorder="1" applyAlignment="1">
      <alignment horizontal="left" vertical="center" wrapText="1"/>
    </xf>
    <xf numFmtId="0" fontId="12" fillId="11" borderId="5" xfId="5" applyBorder="1" applyAlignment="1">
      <alignment horizontal="left" vertical="center" wrapText="1"/>
    </xf>
    <xf numFmtId="0" fontId="51" fillId="11" borderId="1" xfId="5" applyFont="1" applyBorder="1" applyAlignment="1">
      <alignment horizontal="left" vertical="center" wrapText="1"/>
    </xf>
    <xf numFmtId="0" fontId="51" fillId="11" borderId="5" xfId="5" applyFont="1" applyBorder="1" applyAlignment="1">
      <alignment horizontal="left" vertical="center" wrapText="1"/>
    </xf>
    <xf numFmtId="0" fontId="51" fillId="11" borderId="7" xfId="5" applyFont="1" applyBorder="1" applyAlignment="1">
      <alignment horizontal="left" vertical="center" wrapText="1"/>
    </xf>
    <xf numFmtId="0" fontId="54" fillId="9" borderId="39" xfId="3" applyFont="1" applyBorder="1" applyAlignment="1">
      <alignment horizontal="left" vertical="center" wrapText="1"/>
    </xf>
    <xf numFmtId="0" fontId="54" fillId="9" borderId="40" xfId="3" applyFont="1" applyBorder="1" applyAlignment="1">
      <alignment horizontal="left" vertical="center" wrapText="1"/>
    </xf>
    <xf numFmtId="0" fontId="54" fillId="9" borderId="41" xfId="3" applyFont="1" applyBorder="1" applyAlignment="1">
      <alignment horizontal="left" vertical="center" wrapText="1"/>
    </xf>
    <xf numFmtId="0" fontId="54" fillId="9" borderId="40" xfId="3" applyFont="1" applyBorder="1" applyAlignment="1">
      <alignment horizontal="center" vertical="center" wrapText="1"/>
    </xf>
    <xf numFmtId="0" fontId="46" fillId="3" borderId="12" xfId="0" applyFont="1" applyFill="1" applyBorder="1" applyAlignment="1">
      <alignment horizontal="left" vertical="center" wrapText="1"/>
    </xf>
    <xf numFmtId="0" fontId="46" fillId="3" borderId="27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left" vertical="center" wrapText="1"/>
    </xf>
    <xf numFmtId="0" fontId="26" fillId="3" borderId="27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46" fillId="3" borderId="12" xfId="0" applyFont="1" applyFill="1" applyBorder="1" applyAlignment="1">
      <alignment horizontal="justify" vertical="center" wrapText="1"/>
    </xf>
    <xf numFmtId="0" fontId="46" fillId="3" borderId="13" xfId="0" applyFont="1" applyFill="1" applyBorder="1" applyAlignment="1">
      <alignment horizontal="justify"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49" fillId="3" borderId="12" xfId="0" applyFont="1" applyFill="1" applyBorder="1" applyAlignment="1">
      <alignment horizontal="center" vertical="center" wrapText="1"/>
    </xf>
    <xf numFmtId="0" fontId="49" fillId="3" borderId="13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54" fillId="9" borderId="19" xfId="3" applyFont="1" applyBorder="1" applyAlignment="1">
      <alignment horizontal="left" vertical="center" wrapText="1"/>
    </xf>
    <xf numFmtId="0" fontId="54" fillId="9" borderId="0" xfId="3" applyFont="1" applyBorder="1" applyAlignment="1">
      <alignment horizontal="left" vertical="center" wrapText="1"/>
    </xf>
    <xf numFmtId="0" fontId="54" fillId="9" borderId="20" xfId="3" applyFont="1" applyBorder="1" applyAlignment="1">
      <alignment horizontal="left" vertical="center" wrapText="1"/>
    </xf>
    <xf numFmtId="0" fontId="54" fillId="9" borderId="39" xfId="3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2" fillId="13" borderId="13" xfId="8" applyBorder="1" applyAlignment="1">
      <alignment horizontal="center" vertical="center" wrapText="1"/>
    </xf>
    <xf numFmtId="0" fontId="12" fillId="13" borderId="27" xfId="8" applyBorder="1" applyAlignment="1">
      <alignment horizontal="center" vertical="center" wrapText="1"/>
    </xf>
    <xf numFmtId="0" fontId="12" fillId="13" borderId="12" xfId="8" applyBorder="1" applyAlignment="1">
      <alignment horizontal="center" vertical="center" wrapText="1"/>
    </xf>
    <xf numFmtId="0" fontId="12" fillId="13" borderId="12" xfId="8" applyBorder="1" applyAlignment="1">
      <alignment horizontal="center" vertical="center"/>
    </xf>
    <xf numFmtId="0" fontId="12" fillId="13" borderId="13" xfId="8" applyBorder="1" applyAlignment="1">
      <alignment horizontal="center" vertical="center"/>
    </xf>
    <xf numFmtId="0" fontId="12" fillId="13" borderId="27" xfId="8" applyBorder="1" applyAlignment="1">
      <alignment horizontal="center" vertical="center"/>
    </xf>
    <xf numFmtId="0" fontId="12" fillId="13" borderId="17" xfId="8" applyBorder="1" applyAlignment="1">
      <alignment horizontal="center" vertical="center" wrapText="1"/>
    </xf>
    <xf numFmtId="0" fontId="12" fillId="13" borderId="29" xfId="8" applyBorder="1" applyAlignment="1">
      <alignment horizontal="center" vertical="center" wrapText="1"/>
    </xf>
    <xf numFmtId="0" fontId="12" fillId="14" borderId="12" xfId="9" applyBorder="1" applyAlignment="1">
      <alignment horizontal="center" vertical="center" wrapText="1"/>
    </xf>
    <xf numFmtId="0" fontId="12" fillId="14" borderId="27" xfId="9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2" fillId="14" borderId="13" xfId="9" applyBorder="1" applyAlignment="1">
      <alignment horizontal="center" vertical="center" wrapText="1"/>
    </xf>
    <xf numFmtId="0" fontId="12" fillId="14" borderId="14" xfId="9" applyBorder="1" applyAlignment="1">
      <alignment horizontal="center" vertical="center"/>
    </xf>
    <xf numFmtId="0" fontId="12" fillId="14" borderId="15" xfId="9" applyBorder="1" applyAlignment="1">
      <alignment horizontal="center" vertical="center"/>
    </xf>
    <xf numFmtId="0" fontId="12" fillId="14" borderId="6" xfId="9" applyBorder="1" applyAlignment="1">
      <alignment horizontal="center" vertical="center"/>
    </xf>
    <xf numFmtId="0" fontId="12" fillId="14" borderId="12" xfId="9" applyBorder="1" applyAlignment="1">
      <alignment horizontal="center" vertical="center"/>
    </xf>
    <xf numFmtId="0" fontId="12" fillId="14" borderId="13" xfId="9" applyBorder="1" applyAlignment="1">
      <alignment horizontal="center" vertical="center"/>
    </xf>
    <xf numFmtId="0" fontId="12" fillId="14" borderId="27" xfId="9" applyBorder="1" applyAlignment="1">
      <alignment horizontal="center" vertical="center"/>
    </xf>
    <xf numFmtId="0" fontId="12" fillId="14" borderId="17" xfId="9" applyBorder="1" applyAlignment="1">
      <alignment horizontal="center" vertical="center" wrapText="1"/>
    </xf>
    <xf numFmtId="0" fontId="12" fillId="14" borderId="18" xfId="9" applyBorder="1" applyAlignment="1">
      <alignment horizontal="center" vertical="center" wrapText="1"/>
    </xf>
    <xf numFmtId="0" fontId="12" fillId="14" borderId="29" xfId="9" applyBorder="1" applyAlignment="1">
      <alignment horizontal="center" vertical="center" wrapText="1"/>
    </xf>
    <xf numFmtId="0" fontId="12" fillId="14" borderId="11" xfId="9" applyBorder="1" applyAlignment="1">
      <alignment horizontal="center" vertical="center" wrapText="1"/>
    </xf>
    <xf numFmtId="0" fontId="12" fillId="14" borderId="28" xfId="9" applyBorder="1" applyAlignment="1">
      <alignment horizontal="center" vertical="center" wrapText="1"/>
    </xf>
    <xf numFmtId="0" fontId="12" fillId="14" borderId="16" xfId="9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0" fontId="33" fillId="12" borderId="2" xfId="7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1" fillId="0" borderId="50" xfId="3" applyFill="1" applyBorder="1" applyAlignment="1">
      <alignment horizontal="left" vertical="center" wrapText="1"/>
    </xf>
    <xf numFmtId="0" fontId="11" fillId="0" borderId="51" xfId="3" applyFill="1" applyBorder="1" applyAlignment="1">
      <alignment horizontal="left" vertical="center" wrapText="1"/>
    </xf>
    <xf numFmtId="0" fontId="11" fillId="0" borderId="49" xfId="3" applyFill="1" applyBorder="1" applyAlignment="1">
      <alignment vertical="center" wrapText="1"/>
    </xf>
    <xf numFmtId="0" fontId="11" fillId="0" borderId="63" xfId="3" applyFill="1" applyBorder="1" applyAlignment="1">
      <alignment horizontal="left" vertical="center" wrapText="1"/>
    </xf>
    <xf numFmtId="0" fontId="42" fillId="0" borderId="56" xfId="5" applyFont="1" applyFill="1" applyBorder="1" applyAlignment="1">
      <alignment vertical="center" wrapText="1"/>
    </xf>
    <xf numFmtId="0" fontId="42" fillId="0" borderId="0" xfId="5" applyFont="1" applyFill="1" applyBorder="1" applyAlignment="1">
      <alignment vertical="center" wrapText="1"/>
    </xf>
    <xf numFmtId="0" fontId="46" fillId="3" borderId="13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left" vertical="center" wrapText="1"/>
    </xf>
    <xf numFmtId="0" fontId="46" fillId="3" borderId="17" xfId="0" applyFont="1" applyFill="1" applyBorder="1" applyAlignment="1">
      <alignment horizontal="center" vertical="center" wrapText="1"/>
    </xf>
    <xf numFmtId="0" fontId="46" fillId="3" borderId="65" xfId="0" applyFont="1" applyFill="1" applyBorder="1" applyAlignment="1">
      <alignment horizontal="center" vertical="center" wrapText="1"/>
    </xf>
    <xf numFmtId="0" fontId="46" fillId="3" borderId="66" xfId="0" applyFont="1" applyFill="1" applyBorder="1" applyAlignment="1">
      <alignment horizontal="center" vertical="center" wrapText="1"/>
    </xf>
    <xf numFmtId="0" fontId="46" fillId="3" borderId="19" xfId="0" applyFont="1" applyFill="1" applyBorder="1" applyAlignment="1">
      <alignment horizontal="center" vertical="center" wrapText="1"/>
    </xf>
    <xf numFmtId="0" fontId="46" fillId="6" borderId="65" xfId="0" applyFont="1" applyFill="1" applyBorder="1" applyAlignment="1">
      <alignment horizontal="left" vertical="center" wrapText="1"/>
    </xf>
    <xf numFmtId="0" fontId="46" fillId="6" borderId="66" xfId="0" applyFont="1" applyFill="1" applyBorder="1" applyAlignment="1">
      <alignment horizontal="left" vertical="center" wrapText="1"/>
    </xf>
    <xf numFmtId="0" fontId="46" fillId="6" borderId="67" xfId="0" applyFont="1" applyFill="1" applyBorder="1" applyAlignment="1">
      <alignment horizontal="left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46" fillId="3" borderId="55" xfId="0" applyFont="1" applyFill="1" applyBorder="1" applyAlignment="1">
      <alignment horizontal="center" vertical="center" wrapText="1"/>
    </xf>
    <xf numFmtId="0" fontId="46" fillId="3" borderId="6" xfId="0" applyFont="1" applyFill="1" applyBorder="1" applyAlignment="1">
      <alignment horizontal="center" vertical="center" wrapText="1"/>
    </xf>
    <xf numFmtId="0" fontId="46" fillId="3" borderId="16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46" fillId="2" borderId="26" xfId="0" applyFont="1" applyFill="1" applyBorder="1" applyAlignment="1">
      <alignment horizontal="center" vertical="center"/>
    </xf>
    <xf numFmtId="0" fontId="46" fillId="2" borderId="27" xfId="0" applyFont="1" applyFill="1" applyBorder="1" applyAlignment="1">
      <alignment horizontal="center" vertical="center"/>
    </xf>
    <xf numFmtId="0" fontId="54" fillId="9" borderId="14" xfId="3" applyFont="1" applyBorder="1" applyAlignment="1">
      <alignment horizontal="center" vertical="center" wrapText="1"/>
    </xf>
    <xf numFmtId="0" fontId="54" fillId="9" borderId="15" xfId="3" applyFont="1" applyBorder="1" applyAlignment="1">
      <alignment horizontal="center" vertical="center" wrapText="1"/>
    </xf>
    <xf numFmtId="0" fontId="54" fillId="9" borderId="6" xfId="3" applyFont="1" applyBorder="1" applyAlignment="1">
      <alignment horizontal="center" vertical="center" wrapText="1"/>
    </xf>
    <xf numFmtId="0" fontId="46" fillId="2" borderId="12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/>
    </xf>
    <xf numFmtId="0" fontId="46" fillId="2" borderId="27" xfId="0" applyFont="1" applyFill="1" applyBorder="1" applyAlignment="1">
      <alignment horizontal="center" vertical="center"/>
    </xf>
    <xf numFmtId="0" fontId="59" fillId="0" borderId="6" xfId="0" applyFont="1" applyBorder="1"/>
    <xf numFmtId="0" fontId="54" fillId="9" borderId="12" xfId="3" applyFont="1" applyBorder="1" applyAlignment="1">
      <alignment horizontal="center" vertical="center" wrapText="1"/>
    </xf>
    <xf numFmtId="0" fontId="54" fillId="9" borderId="13" xfId="3" applyFont="1" applyBorder="1" applyAlignment="1">
      <alignment horizontal="center" vertical="center" wrapText="1"/>
    </xf>
    <xf numFmtId="0" fontId="54" fillId="9" borderId="27" xfId="3" applyFont="1" applyBorder="1" applyAlignment="1">
      <alignment horizontal="center" vertical="center" wrapText="1"/>
    </xf>
    <xf numFmtId="0" fontId="54" fillId="9" borderId="26" xfId="3" applyFont="1" applyBorder="1" applyAlignment="1">
      <alignment horizontal="justify" vertical="center" wrapText="1"/>
    </xf>
    <xf numFmtId="0" fontId="54" fillId="9" borderId="27" xfId="3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center" vertical="center"/>
    </xf>
    <xf numFmtId="0" fontId="46" fillId="0" borderId="66" xfId="0" applyFont="1" applyFill="1" applyBorder="1" applyAlignment="1">
      <alignment horizontal="center" vertical="center"/>
    </xf>
    <xf numFmtId="0" fontId="20" fillId="0" borderId="11" xfId="8" applyFont="1" applyFill="1" applyBorder="1" applyAlignment="1">
      <alignment horizontal="center" vertical="center"/>
    </xf>
    <xf numFmtId="0" fontId="0" fillId="0" borderId="26" xfId="0" applyFill="1" applyBorder="1"/>
    <xf numFmtId="0" fontId="46" fillId="0" borderId="16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27" xfId="0" applyFont="1" applyFill="1" applyBorder="1" applyAlignment="1">
      <alignment horizontal="center" vertical="center"/>
    </xf>
    <xf numFmtId="0" fontId="46" fillId="0" borderId="29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19" fillId="0" borderId="28" xfId="6" applyFill="1" applyBorder="1" applyAlignment="1">
      <alignment vertical="center" wrapText="1"/>
    </xf>
    <xf numFmtId="0" fontId="46" fillId="0" borderId="26" xfId="0" applyFont="1" applyFill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27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justify" vertical="center" wrapText="1"/>
    </xf>
    <xf numFmtId="0" fontId="46" fillId="3" borderId="26" xfId="0" applyFont="1" applyFill="1" applyBorder="1" applyAlignment="1">
      <alignment horizontal="justify" vertical="center" wrapText="1"/>
    </xf>
    <xf numFmtId="0" fontId="26" fillId="0" borderId="27" xfId="0" applyFont="1" applyBorder="1"/>
    <xf numFmtId="0" fontId="26" fillId="0" borderId="26" xfId="0" applyFont="1" applyBorder="1" applyAlignment="1">
      <alignment horizontal="center"/>
    </xf>
    <xf numFmtId="0" fontId="26" fillId="3" borderId="6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vertical="center"/>
    </xf>
    <xf numFmtId="0" fontId="26" fillId="3" borderId="12" xfId="0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vertical="center" wrapText="1"/>
    </xf>
    <xf numFmtId="0" fontId="26" fillId="3" borderId="26" xfId="0" applyFont="1" applyFill="1" applyBorder="1" applyAlignment="1">
      <alignment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0" borderId="43" xfId="0" applyFont="1" applyBorder="1" applyAlignment="1">
      <alignment horizontal="center"/>
    </xf>
    <xf numFmtId="0" fontId="20" fillId="0" borderId="17" xfId="8" applyFont="1" applyFill="1" applyBorder="1" applyAlignment="1">
      <alignment horizontal="center" vertical="center"/>
    </xf>
    <xf numFmtId="0" fontId="20" fillId="0" borderId="28" xfId="8" applyFont="1" applyFill="1" applyBorder="1" applyAlignment="1">
      <alignment horizontal="center" vertical="center"/>
    </xf>
    <xf numFmtId="0" fontId="20" fillId="0" borderId="18" xfId="8" applyFont="1" applyFill="1" applyBorder="1" applyAlignment="1">
      <alignment horizontal="center" vertical="center"/>
    </xf>
    <xf numFmtId="0" fontId="20" fillId="0" borderId="29" xfId="8" applyFont="1" applyFill="1" applyBorder="1" applyAlignment="1">
      <alignment horizontal="center" vertical="center"/>
    </xf>
    <xf numFmtId="0" fontId="20" fillId="0" borderId="16" xfId="8" applyFont="1" applyFill="1" applyBorder="1" applyAlignment="1">
      <alignment horizontal="center" vertical="center"/>
    </xf>
    <xf numFmtId="0" fontId="20" fillId="0" borderId="11" xfId="8" applyFont="1" applyFill="1" applyBorder="1" applyAlignment="1">
      <alignment horizontal="center" vertical="center"/>
    </xf>
    <xf numFmtId="0" fontId="30" fillId="2" borderId="1" xfId="11" applyFont="1" applyFill="1" applyBorder="1" applyAlignment="1">
      <alignment vertical="center" wrapText="1"/>
    </xf>
    <xf numFmtId="0" fontId="31" fillId="2" borderId="1" xfId="11" applyFont="1" applyFill="1" applyBorder="1" applyAlignment="1">
      <alignment vertical="center" wrapText="1"/>
    </xf>
    <xf numFmtId="0" fontId="29" fillId="2" borderId="5" xfId="5" applyFont="1" applyFill="1" applyBorder="1" applyAlignment="1">
      <alignment horizontal="left" vertical="center" wrapText="1"/>
    </xf>
    <xf numFmtId="0" fontId="30" fillId="2" borderId="5" xfId="5" applyFont="1" applyFill="1" applyBorder="1" applyAlignment="1">
      <alignment horizontal="center" vertical="center" wrapText="1"/>
    </xf>
    <xf numFmtId="0" fontId="42" fillId="6" borderId="1" xfId="5" applyFont="1" applyFill="1" applyBorder="1" applyAlignment="1">
      <alignment horizontal="center" vertical="top" wrapText="1"/>
    </xf>
    <xf numFmtId="0" fontId="42" fillId="6" borderId="7" xfId="5" applyFont="1" applyFill="1" applyBorder="1" applyAlignment="1">
      <alignment horizontal="center" vertical="top" wrapText="1"/>
    </xf>
    <xf numFmtId="0" fontId="42" fillId="6" borderId="5" xfId="5" applyFont="1" applyFill="1" applyBorder="1" applyAlignment="1">
      <alignment horizontal="center" vertical="top" wrapText="1"/>
    </xf>
    <xf numFmtId="0" fontId="13" fillId="15" borderId="1" xfId="10" applyFont="1" applyBorder="1" applyAlignment="1">
      <alignment horizontal="center" vertical="center" wrapText="1"/>
    </xf>
    <xf numFmtId="0" fontId="13" fillId="15" borderId="5" xfId="10" applyFont="1" applyBorder="1" applyAlignment="1">
      <alignment horizontal="center" vertical="center" wrapText="1"/>
    </xf>
    <xf numFmtId="0" fontId="42" fillId="2" borderId="1" xfId="5" applyFont="1" applyFill="1" applyBorder="1" applyAlignment="1">
      <alignment horizontal="left" vertical="center" wrapText="1"/>
    </xf>
    <xf numFmtId="0" fontId="42" fillId="2" borderId="5" xfId="5" applyFont="1" applyFill="1" applyBorder="1" applyAlignment="1">
      <alignment horizontal="left" vertical="center" wrapText="1"/>
    </xf>
    <xf numFmtId="0" fontId="13" fillId="18" borderId="9" xfId="0" applyFont="1" applyFill="1" applyBorder="1" applyAlignment="1">
      <alignment horizontal="center" vertical="center" wrapText="1"/>
    </xf>
    <xf numFmtId="0" fontId="13" fillId="18" borderId="0" xfId="0" applyFont="1" applyFill="1" applyBorder="1" applyAlignment="1">
      <alignment horizontal="center" vertical="center" wrapText="1"/>
    </xf>
    <xf numFmtId="0" fontId="13" fillId="18" borderId="22" xfId="0" applyFont="1" applyFill="1" applyBorder="1" applyAlignment="1">
      <alignment horizontal="center" vertical="center" wrapText="1"/>
    </xf>
    <xf numFmtId="0" fontId="28" fillId="19" borderId="9" xfId="0" applyFont="1" applyFill="1" applyBorder="1" applyAlignment="1">
      <alignment vertical="center" wrapText="1"/>
    </xf>
    <xf numFmtId="0" fontId="28" fillId="19" borderId="10" xfId="0" applyFont="1" applyFill="1" applyBorder="1" applyAlignment="1">
      <alignment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13" fillId="20" borderId="43" xfId="0" applyFont="1" applyFill="1" applyBorder="1" applyAlignment="1">
      <alignment horizontal="center" vertical="center" wrapText="1"/>
    </xf>
    <xf numFmtId="0" fontId="13" fillId="20" borderId="23" xfId="0" applyFont="1" applyFill="1" applyBorder="1" applyAlignment="1">
      <alignment horizontal="center" vertical="center" wrapText="1"/>
    </xf>
    <xf numFmtId="0" fontId="39" fillId="21" borderId="10" xfId="0" applyFont="1" applyFill="1" applyBorder="1" applyAlignment="1">
      <alignment horizontal="center" vertical="center" wrapText="1"/>
    </xf>
    <xf numFmtId="0" fontId="39" fillId="21" borderId="43" xfId="0" applyFont="1" applyFill="1" applyBorder="1" applyAlignment="1">
      <alignment horizontal="center" vertical="center" wrapText="1"/>
    </xf>
    <xf numFmtId="0" fontId="39" fillId="21" borderId="23" xfId="0" applyFont="1" applyFill="1" applyBorder="1" applyAlignment="1">
      <alignment horizontal="center" vertical="center" wrapText="1"/>
    </xf>
    <xf numFmtId="0" fontId="14" fillId="22" borderId="28" xfId="0" applyFont="1" applyFill="1" applyBorder="1" applyAlignment="1">
      <alignment horizontal="center" vertical="center" wrapText="1"/>
    </xf>
    <xf numFmtId="0" fontId="14" fillId="22" borderId="0" xfId="0" applyFont="1" applyFill="1" applyBorder="1" applyAlignment="1">
      <alignment horizontal="center" vertical="center" wrapText="1"/>
    </xf>
    <xf numFmtId="0" fontId="14" fillId="22" borderId="16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18" borderId="18" xfId="0" applyFont="1" applyFill="1" applyBorder="1" applyAlignment="1">
      <alignment horizontal="center" vertical="center" wrapText="1"/>
    </xf>
    <xf numFmtId="0" fontId="17" fillId="18" borderId="20" xfId="0" applyFont="1" applyFill="1" applyBorder="1" applyAlignment="1">
      <alignment horizontal="center" vertical="center" wrapText="1"/>
    </xf>
    <xf numFmtId="0" fontId="17" fillId="18" borderId="47" xfId="0" applyFont="1" applyFill="1" applyBorder="1" applyAlignment="1">
      <alignment horizontal="center" vertical="center" wrapText="1"/>
    </xf>
    <xf numFmtId="0" fontId="23" fillId="0" borderId="0" xfId="6" applyFont="1" applyBorder="1" applyAlignment="1">
      <alignment horizontal="left" vertical="center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7" fillId="15" borderId="14" xfId="10" applyBorder="1" applyAlignment="1">
      <alignment horizontal="left" vertical="center" wrapText="1"/>
    </xf>
    <xf numFmtId="0" fontId="7" fillId="15" borderId="15" xfId="10" applyBorder="1" applyAlignment="1">
      <alignment horizontal="left" vertical="center" wrapText="1"/>
    </xf>
    <xf numFmtId="0" fontId="7" fillId="15" borderId="6" xfId="10" applyBorder="1" applyAlignment="1">
      <alignment horizontal="left" vertical="center" wrapText="1"/>
    </xf>
    <xf numFmtId="0" fontId="12" fillId="11" borderId="3" xfId="5" applyBorder="1" applyAlignment="1">
      <alignment horizontal="left" vertical="center" wrapText="1"/>
    </xf>
    <xf numFmtId="0" fontId="12" fillId="11" borderId="44" xfId="5" applyBorder="1" applyAlignment="1">
      <alignment horizontal="left" vertical="center" wrapText="1"/>
    </xf>
    <xf numFmtId="0" fontId="12" fillId="11" borderId="4" xfId="5" applyBorder="1" applyAlignment="1">
      <alignment horizontal="left" vertical="center" wrapText="1"/>
    </xf>
    <xf numFmtId="3" fontId="46" fillId="0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0" fontId="26" fillId="2" borderId="5" xfId="5" applyFont="1" applyFill="1" applyBorder="1" applyAlignment="1">
      <alignment horizontal="center" vertical="center" wrapText="1"/>
    </xf>
    <xf numFmtId="0" fontId="51" fillId="11" borderId="8" xfId="5" applyFont="1" applyBorder="1" applyAlignment="1">
      <alignment horizontal="left" vertical="center" wrapText="1"/>
    </xf>
    <xf numFmtId="0" fontId="46" fillId="3" borderId="4" xfId="0" applyFont="1" applyFill="1" applyBorder="1" applyAlignment="1">
      <alignment horizontal="center" vertical="center" wrapText="1"/>
    </xf>
    <xf numFmtId="0" fontId="51" fillId="11" borderId="68" xfId="5" applyFont="1" applyBorder="1" applyAlignment="1">
      <alignment horizontal="left" vertical="center" wrapText="1"/>
    </xf>
    <xf numFmtId="0" fontId="51" fillId="11" borderId="68" xfId="5" applyFont="1" applyBorder="1" applyAlignment="1">
      <alignment horizontal="left" vertical="center" wrapText="1"/>
    </xf>
    <xf numFmtId="0" fontId="46" fillId="3" borderId="24" xfId="0" applyFont="1" applyFill="1" applyBorder="1" applyAlignment="1">
      <alignment horizontal="left" vertical="center" wrapText="1"/>
    </xf>
    <xf numFmtId="0" fontId="6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52" fillId="16" borderId="42" xfId="3" applyFont="1" applyFill="1" applyBorder="1" applyAlignment="1">
      <alignment horizontal="justify" vertical="center" wrapText="1"/>
    </xf>
    <xf numFmtId="0" fontId="52" fillId="16" borderId="34" xfId="3" applyFont="1" applyFill="1" applyBorder="1" applyAlignment="1">
      <alignment horizontal="justify" vertical="center" wrapText="1"/>
    </xf>
  </cellXfs>
  <cellStyles count="13">
    <cellStyle name="40% - Énfasis1" xfId="4" builtinId="31"/>
    <cellStyle name="40% - Énfasis2" xfId="7" builtinId="35"/>
    <cellStyle name="40% - Énfasis5" xfId="12" builtinId="47"/>
    <cellStyle name="40% - Énfasis6" xfId="10" builtinId="51"/>
    <cellStyle name="Bueno" xfId="1" builtinId="26"/>
    <cellStyle name="Énfasis1" xfId="11" builtinId="29"/>
    <cellStyle name="Énfasis2" xfId="5" builtinId="33"/>
    <cellStyle name="Énfasis4" xfId="8" builtinId="41"/>
    <cellStyle name="Énfasis6" xfId="9" builtinId="49"/>
    <cellStyle name="Entrada" xfId="3" builtinId="20"/>
    <cellStyle name="Hipervínculo" xfId="6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Normal="100" workbookViewId="0">
      <selection activeCell="B4" sqref="B4"/>
    </sheetView>
  </sheetViews>
  <sheetFormatPr baseColWidth="10" defaultRowHeight="15" x14ac:dyDescent="0.25"/>
  <cols>
    <col min="1" max="1" width="25" style="3" customWidth="1"/>
    <col min="2" max="2" width="49" customWidth="1"/>
    <col min="3" max="3" width="13.7109375" customWidth="1"/>
    <col min="4" max="4" width="14.5703125" customWidth="1"/>
    <col min="5" max="5" width="13" customWidth="1"/>
    <col min="6" max="6" width="14.5703125" style="13" customWidth="1"/>
    <col min="7" max="7" width="13.42578125" customWidth="1"/>
  </cols>
  <sheetData>
    <row r="1" spans="1:8" x14ac:dyDescent="0.25">
      <c r="A1" s="3" t="s">
        <v>527</v>
      </c>
      <c r="F1" s="82"/>
    </row>
    <row r="2" spans="1:8" x14ac:dyDescent="0.25">
      <c r="A2" s="3" t="s">
        <v>528</v>
      </c>
      <c r="F2" s="82"/>
    </row>
    <row r="3" spans="1:8" x14ac:dyDescent="0.25">
      <c r="F3" s="82"/>
    </row>
    <row r="4" spans="1:8" x14ac:dyDescent="0.25">
      <c r="A4" s="3" t="s">
        <v>529</v>
      </c>
      <c r="F4" s="82"/>
    </row>
    <row r="5" spans="1:8" x14ac:dyDescent="0.25">
      <c r="F5" s="12"/>
    </row>
    <row r="6" spans="1:8" x14ac:dyDescent="0.25">
      <c r="A6" s="314" t="s">
        <v>4</v>
      </c>
      <c r="B6" s="320" t="s">
        <v>5</v>
      </c>
      <c r="C6" s="316" t="s">
        <v>0</v>
      </c>
      <c r="D6" s="317"/>
      <c r="E6" s="317"/>
      <c r="F6" s="317"/>
      <c r="G6" s="318"/>
    </row>
    <row r="7" spans="1:8" x14ac:dyDescent="0.25">
      <c r="A7" s="315"/>
      <c r="B7" s="321"/>
      <c r="C7" s="322" t="s">
        <v>23</v>
      </c>
      <c r="D7" s="322"/>
      <c r="E7" s="323">
        <v>2019</v>
      </c>
      <c r="F7" s="325">
        <v>2020</v>
      </c>
      <c r="G7" s="323">
        <v>2021</v>
      </c>
      <c r="H7" s="314">
        <v>2022</v>
      </c>
    </row>
    <row r="8" spans="1:8" x14ac:dyDescent="0.25">
      <c r="A8" s="9"/>
      <c r="B8" s="7"/>
      <c r="C8" s="7" t="s">
        <v>12</v>
      </c>
      <c r="D8" s="1" t="s">
        <v>13</v>
      </c>
      <c r="E8" s="324"/>
      <c r="F8" s="326"/>
      <c r="G8" s="324"/>
      <c r="H8" s="315"/>
    </row>
    <row r="9" spans="1:8" ht="33" customHeight="1" x14ac:dyDescent="0.25">
      <c r="A9" s="327" t="s">
        <v>6</v>
      </c>
      <c r="B9" s="5" t="s">
        <v>7</v>
      </c>
      <c r="C9" s="221">
        <v>11571</v>
      </c>
      <c r="D9" s="223">
        <v>616</v>
      </c>
      <c r="E9" s="223">
        <v>154</v>
      </c>
      <c r="F9" s="224">
        <v>154</v>
      </c>
      <c r="G9" s="223">
        <v>154</v>
      </c>
      <c r="H9" s="223">
        <v>154</v>
      </c>
    </row>
    <row r="10" spans="1:8" ht="51" customHeight="1" x14ac:dyDescent="0.25">
      <c r="A10" s="328"/>
      <c r="B10" s="5" t="s">
        <v>26</v>
      </c>
      <c r="C10" s="222">
        <v>974</v>
      </c>
      <c r="D10" s="223">
        <v>20</v>
      </c>
      <c r="E10" s="223">
        <v>11</v>
      </c>
      <c r="F10" s="224">
        <v>3</v>
      </c>
      <c r="G10" s="223">
        <v>3</v>
      </c>
      <c r="H10" s="223">
        <v>3</v>
      </c>
    </row>
    <row r="11" spans="1:8" ht="51.75" customHeight="1" x14ac:dyDescent="0.25">
      <c r="A11" s="329"/>
      <c r="B11" s="5" t="s">
        <v>22</v>
      </c>
      <c r="C11" s="225">
        <v>243</v>
      </c>
      <c r="D11" s="223">
        <v>7</v>
      </c>
      <c r="E11" s="223">
        <v>1</v>
      </c>
      <c r="F11" s="224">
        <v>2</v>
      </c>
      <c r="G11" s="223">
        <v>2</v>
      </c>
      <c r="H11" s="223">
        <v>2</v>
      </c>
    </row>
    <row r="12" spans="1:8" ht="49.5" x14ac:dyDescent="0.25">
      <c r="A12" s="165" t="s">
        <v>8</v>
      </c>
      <c r="B12" s="5" t="s">
        <v>9</v>
      </c>
      <c r="C12" s="225">
        <v>320</v>
      </c>
      <c r="D12" s="223">
        <v>35</v>
      </c>
      <c r="E12" s="223">
        <v>5</v>
      </c>
      <c r="F12" s="224">
        <v>9</v>
      </c>
      <c r="G12" s="223">
        <v>10</v>
      </c>
      <c r="H12" s="223">
        <v>11</v>
      </c>
    </row>
    <row r="13" spans="1:8" ht="33" x14ac:dyDescent="0.25">
      <c r="A13" s="319" t="s">
        <v>15</v>
      </c>
      <c r="B13" s="6" t="s">
        <v>10</v>
      </c>
      <c r="C13" s="226">
        <v>1773</v>
      </c>
      <c r="D13" s="223">
        <v>320</v>
      </c>
      <c r="E13" s="223">
        <v>110</v>
      </c>
      <c r="F13" s="224">
        <v>108</v>
      </c>
      <c r="G13" s="223">
        <v>107</v>
      </c>
      <c r="H13" s="223">
        <v>105</v>
      </c>
    </row>
    <row r="14" spans="1:8" ht="33" x14ac:dyDescent="0.25">
      <c r="A14" s="319"/>
      <c r="B14" s="6" t="s">
        <v>11</v>
      </c>
      <c r="C14" s="226">
        <v>38999</v>
      </c>
      <c r="D14" s="222">
        <v>7041</v>
      </c>
      <c r="E14" s="223"/>
      <c r="F14" s="227">
        <v>2347</v>
      </c>
      <c r="G14" s="228">
        <v>2347</v>
      </c>
      <c r="H14" s="228">
        <v>2347</v>
      </c>
    </row>
    <row r="15" spans="1:8" ht="57.75" customHeight="1" x14ac:dyDescent="0.25">
      <c r="A15" s="319"/>
      <c r="B15" s="5" t="s">
        <v>24</v>
      </c>
      <c r="C15" s="226">
        <v>10359</v>
      </c>
      <c r="D15" s="228">
        <v>2000</v>
      </c>
      <c r="E15" s="223">
        <v>500</v>
      </c>
      <c r="F15" s="224">
        <v>500</v>
      </c>
      <c r="G15" s="223">
        <v>500</v>
      </c>
      <c r="H15" s="223">
        <v>500</v>
      </c>
    </row>
    <row r="16" spans="1:8" ht="54" customHeight="1" x14ac:dyDescent="0.25">
      <c r="A16" s="319" t="s">
        <v>14</v>
      </c>
      <c r="B16" s="6" t="s">
        <v>487</v>
      </c>
      <c r="C16" s="229">
        <v>359</v>
      </c>
      <c r="D16" s="230">
        <v>16</v>
      </c>
      <c r="E16" s="230">
        <v>4</v>
      </c>
      <c r="F16" s="231">
        <v>4</v>
      </c>
      <c r="G16" s="230">
        <v>4</v>
      </c>
      <c r="H16" s="230">
        <v>4</v>
      </c>
    </row>
    <row r="17" spans="1:8" ht="55.5" customHeight="1" x14ac:dyDescent="0.25">
      <c r="A17" s="319"/>
      <c r="B17" s="6" t="s">
        <v>25</v>
      </c>
      <c r="C17" s="223">
        <v>241</v>
      </c>
      <c r="D17" s="223">
        <v>24</v>
      </c>
      <c r="E17" s="223">
        <v>9</v>
      </c>
      <c r="F17" s="224">
        <v>5</v>
      </c>
      <c r="G17" s="223">
        <v>5</v>
      </c>
      <c r="H17" s="223">
        <v>5</v>
      </c>
    </row>
    <row r="18" spans="1:8" x14ac:dyDescent="0.25">
      <c r="A18" s="10"/>
      <c r="F18" s="12"/>
    </row>
    <row r="19" spans="1:8" ht="16.5" x14ac:dyDescent="0.25">
      <c r="B19" s="4"/>
      <c r="C19" s="4"/>
      <c r="F19" s="12"/>
    </row>
    <row r="20" spans="1:8" x14ac:dyDescent="0.25">
      <c r="A20" s="2"/>
      <c r="F20" s="12"/>
    </row>
    <row r="21" spans="1:8" ht="16.5" x14ac:dyDescent="0.25">
      <c r="B21" s="4"/>
      <c r="C21" s="4"/>
      <c r="F21" s="12"/>
    </row>
    <row r="22" spans="1:8" x14ac:dyDescent="0.25">
      <c r="F22" s="12"/>
    </row>
    <row r="23" spans="1:8" ht="16.5" x14ac:dyDescent="0.25">
      <c r="B23" s="4"/>
      <c r="C23" s="4"/>
      <c r="F23" s="12"/>
    </row>
    <row r="24" spans="1:8" x14ac:dyDescent="0.25">
      <c r="F24" s="12"/>
    </row>
    <row r="25" spans="1:8" x14ac:dyDescent="0.25">
      <c r="F25" s="12"/>
    </row>
    <row r="26" spans="1:8" x14ac:dyDescent="0.25">
      <c r="F26" s="12"/>
    </row>
    <row r="27" spans="1:8" x14ac:dyDescent="0.25">
      <c r="F27" s="12"/>
    </row>
    <row r="28" spans="1:8" x14ac:dyDescent="0.25">
      <c r="F28" s="12"/>
    </row>
    <row r="29" spans="1:8" x14ac:dyDescent="0.25">
      <c r="F29" s="12"/>
    </row>
    <row r="30" spans="1:8" x14ac:dyDescent="0.25">
      <c r="F30" s="12"/>
    </row>
    <row r="31" spans="1:8" x14ac:dyDescent="0.25">
      <c r="F31" s="12"/>
    </row>
    <row r="32" spans="1:8" x14ac:dyDescent="0.25">
      <c r="F32" s="12"/>
    </row>
    <row r="33" spans="6:6" x14ac:dyDescent="0.25">
      <c r="F33" s="12"/>
    </row>
    <row r="34" spans="6:6" x14ac:dyDescent="0.25">
      <c r="F34" s="12"/>
    </row>
    <row r="35" spans="6:6" x14ac:dyDescent="0.25">
      <c r="F35" s="12"/>
    </row>
    <row r="36" spans="6:6" x14ac:dyDescent="0.25">
      <c r="F36" s="12"/>
    </row>
    <row r="37" spans="6:6" x14ac:dyDescent="0.25">
      <c r="F37" s="12"/>
    </row>
    <row r="38" spans="6:6" x14ac:dyDescent="0.25">
      <c r="F38" s="12"/>
    </row>
    <row r="39" spans="6:6" x14ac:dyDescent="0.25">
      <c r="F39" s="12"/>
    </row>
    <row r="40" spans="6:6" x14ac:dyDescent="0.25">
      <c r="F40" s="12"/>
    </row>
    <row r="41" spans="6:6" x14ac:dyDescent="0.25">
      <c r="F41" s="12"/>
    </row>
    <row r="42" spans="6:6" x14ac:dyDescent="0.25">
      <c r="F42" s="12"/>
    </row>
    <row r="43" spans="6:6" x14ac:dyDescent="0.25">
      <c r="F43" s="12"/>
    </row>
    <row r="44" spans="6:6" x14ac:dyDescent="0.25">
      <c r="F44" s="12"/>
    </row>
    <row r="45" spans="6:6" x14ac:dyDescent="0.25">
      <c r="F45" s="12"/>
    </row>
    <row r="46" spans="6:6" x14ac:dyDescent="0.25">
      <c r="F46" s="12"/>
    </row>
    <row r="47" spans="6:6" x14ac:dyDescent="0.25">
      <c r="F47" s="12"/>
    </row>
    <row r="48" spans="6:6" x14ac:dyDescent="0.25">
      <c r="F48" s="12"/>
    </row>
    <row r="49" spans="6:6" x14ac:dyDescent="0.25">
      <c r="F49" s="12"/>
    </row>
    <row r="50" spans="6:6" x14ac:dyDescent="0.25">
      <c r="F50" s="12"/>
    </row>
    <row r="51" spans="6:6" x14ac:dyDescent="0.25">
      <c r="F51" s="12"/>
    </row>
    <row r="52" spans="6:6" x14ac:dyDescent="0.25">
      <c r="F52" s="12"/>
    </row>
    <row r="53" spans="6:6" x14ac:dyDescent="0.25">
      <c r="F53" s="12"/>
    </row>
    <row r="54" spans="6:6" x14ac:dyDescent="0.25">
      <c r="F54" s="12"/>
    </row>
    <row r="55" spans="6:6" x14ac:dyDescent="0.25">
      <c r="F55" s="12"/>
    </row>
    <row r="56" spans="6:6" x14ac:dyDescent="0.25">
      <c r="F56" s="12"/>
    </row>
    <row r="57" spans="6:6" x14ac:dyDescent="0.25">
      <c r="F57" s="12"/>
    </row>
    <row r="58" spans="6:6" x14ac:dyDescent="0.25">
      <c r="F58" s="12"/>
    </row>
    <row r="59" spans="6:6" x14ac:dyDescent="0.25">
      <c r="F59" s="12"/>
    </row>
    <row r="60" spans="6:6" x14ac:dyDescent="0.25">
      <c r="F60" s="12"/>
    </row>
    <row r="61" spans="6:6" x14ac:dyDescent="0.25">
      <c r="F61" s="12"/>
    </row>
    <row r="62" spans="6:6" x14ac:dyDescent="0.25">
      <c r="F62" s="12"/>
    </row>
    <row r="63" spans="6:6" x14ac:dyDescent="0.25">
      <c r="F63" s="12"/>
    </row>
    <row r="64" spans="6:6" x14ac:dyDescent="0.25">
      <c r="F64" s="12"/>
    </row>
    <row r="65" spans="6:6" x14ac:dyDescent="0.25">
      <c r="F65" s="12"/>
    </row>
    <row r="66" spans="6:6" x14ac:dyDescent="0.25">
      <c r="F66" s="12"/>
    </row>
    <row r="67" spans="6:6" x14ac:dyDescent="0.25">
      <c r="F67" s="12"/>
    </row>
    <row r="68" spans="6:6" x14ac:dyDescent="0.25">
      <c r="F68" s="12"/>
    </row>
    <row r="69" spans="6:6" x14ac:dyDescent="0.25">
      <c r="F69" s="12"/>
    </row>
    <row r="70" spans="6:6" x14ac:dyDescent="0.25">
      <c r="F70" s="12"/>
    </row>
    <row r="71" spans="6:6" x14ac:dyDescent="0.25">
      <c r="F71" s="12"/>
    </row>
    <row r="72" spans="6:6" x14ac:dyDescent="0.25">
      <c r="F72" s="12"/>
    </row>
    <row r="73" spans="6:6" x14ac:dyDescent="0.25">
      <c r="F73" s="12"/>
    </row>
    <row r="74" spans="6:6" x14ac:dyDescent="0.25">
      <c r="F74" s="12"/>
    </row>
    <row r="75" spans="6:6" x14ac:dyDescent="0.25">
      <c r="F75" s="12"/>
    </row>
  </sheetData>
  <mergeCells count="11">
    <mergeCell ref="H7:H8"/>
    <mergeCell ref="C6:G6"/>
    <mergeCell ref="A16:A17"/>
    <mergeCell ref="B6:B7"/>
    <mergeCell ref="A6:A7"/>
    <mergeCell ref="C7:D7"/>
    <mergeCell ref="A13:A15"/>
    <mergeCell ref="E7:E8"/>
    <mergeCell ref="F7:F8"/>
    <mergeCell ref="G7:G8"/>
    <mergeCell ref="A9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2"/>
  <sheetViews>
    <sheetView zoomScaleNormal="100" workbookViewId="0">
      <selection activeCell="F17" sqref="F17"/>
    </sheetView>
  </sheetViews>
  <sheetFormatPr baseColWidth="10" defaultRowHeight="15" x14ac:dyDescent="0.25"/>
  <cols>
    <col min="1" max="1" width="14.140625" customWidth="1"/>
    <col min="2" max="2" width="12.140625" customWidth="1"/>
    <col min="3" max="3" width="9.7109375" customWidth="1"/>
    <col min="4" max="4" width="34" style="24" customWidth="1"/>
    <col min="5" max="5" width="12.28515625" style="25" customWidth="1"/>
    <col min="6" max="6" width="10.85546875" style="49" customWidth="1"/>
    <col min="7" max="7" width="5.7109375" customWidth="1"/>
    <col min="8" max="8" width="5.7109375" style="151" customWidth="1"/>
    <col min="9" max="9" width="5.7109375" customWidth="1"/>
    <col min="10" max="10" width="6.7109375" style="68" customWidth="1"/>
    <col min="11" max="11" width="6.7109375" style="151" customWidth="1"/>
    <col min="12" max="12" width="6.7109375" customWidth="1"/>
    <col min="13" max="14" width="7.28515625" customWidth="1"/>
    <col min="15" max="15" width="7.140625" style="12" customWidth="1"/>
    <col min="16" max="18" width="7.140625" style="151" customWidth="1"/>
    <col min="19" max="19" width="16.140625" style="53" customWidth="1"/>
    <col min="20" max="25" width="18.7109375" customWidth="1"/>
  </cols>
  <sheetData>
    <row r="1" spans="1:6" x14ac:dyDescent="0.25">
      <c r="A1" s="568" t="s">
        <v>644</v>
      </c>
      <c r="F1" s="68"/>
    </row>
    <row r="2" spans="1:6" x14ac:dyDescent="0.25">
      <c r="A2" s="568" t="s">
        <v>645</v>
      </c>
      <c r="F2" s="68"/>
    </row>
    <row r="3" spans="1:6" x14ac:dyDescent="0.25">
      <c r="A3" s="568" t="s">
        <v>646</v>
      </c>
      <c r="F3" s="68"/>
    </row>
    <row r="4" spans="1:6" x14ac:dyDescent="0.25">
      <c r="A4" s="3" t="s">
        <v>528</v>
      </c>
      <c r="F4" s="68"/>
    </row>
    <row r="5" spans="1:6" x14ac:dyDescent="0.25">
      <c r="A5" s="568" t="s">
        <v>647</v>
      </c>
      <c r="F5" s="68"/>
    </row>
    <row r="6" spans="1:6" x14ac:dyDescent="0.25">
      <c r="A6" s="569" t="s">
        <v>648</v>
      </c>
      <c r="F6" s="68"/>
    </row>
    <row r="7" spans="1:6" x14ac:dyDescent="0.25">
      <c r="A7" s="569" t="s">
        <v>649</v>
      </c>
      <c r="F7" s="68"/>
    </row>
    <row r="8" spans="1:6" x14ac:dyDescent="0.25">
      <c r="A8" s="569" t="s">
        <v>650</v>
      </c>
      <c r="F8" s="68"/>
    </row>
    <row r="9" spans="1:6" x14ac:dyDescent="0.25">
      <c r="A9" s="569" t="s">
        <v>651</v>
      </c>
      <c r="F9" s="68"/>
    </row>
    <row r="10" spans="1:6" x14ac:dyDescent="0.25">
      <c r="A10" s="567"/>
      <c r="F10" s="68"/>
    </row>
    <row r="11" spans="1:6" x14ac:dyDescent="0.25">
      <c r="A11" s="568" t="s">
        <v>652</v>
      </c>
      <c r="F11" s="68"/>
    </row>
    <row r="12" spans="1:6" x14ac:dyDescent="0.25">
      <c r="A12" s="569" t="s">
        <v>653</v>
      </c>
      <c r="F12" s="68"/>
    </row>
    <row r="13" spans="1:6" x14ac:dyDescent="0.25">
      <c r="A13" s="569" t="s">
        <v>654</v>
      </c>
      <c r="F13" s="68"/>
    </row>
    <row r="14" spans="1:6" x14ac:dyDescent="0.25">
      <c r="A14" s="569" t="s">
        <v>655</v>
      </c>
      <c r="F14" s="68"/>
    </row>
    <row r="15" spans="1:6" x14ac:dyDescent="0.25">
      <c r="A15" s="569" t="s">
        <v>656</v>
      </c>
      <c r="F15" s="68"/>
    </row>
    <row r="16" spans="1:6" x14ac:dyDescent="0.25">
      <c r="A16" s="567"/>
      <c r="F16" s="68"/>
    </row>
    <row r="17" spans="1:22" x14ac:dyDescent="0.25">
      <c r="A17" s="568" t="s">
        <v>657</v>
      </c>
      <c r="F17" s="68"/>
    </row>
    <row r="18" spans="1:22" x14ac:dyDescent="0.25">
      <c r="A18" s="569" t="s">
        <v>658</v>
      </c>
      <c r="F18" s="68"/>
    </row>
    <row r="19" spans="1:22" x14ac:dyDescent="0.25">
      <c r="A19" s="569" t="s">
        <v>659</v>
      </c>
      <c r="F19" s="68"/>
    </row>
    <row r="20" spans="1:22" x14ac:dyDescent="0.25">
      <c r="A20" s="569" t="s">
        <v>660</v>
      </c>
      <c r="F20" s="68"/>
    </row>
    <row r="21" spans="1:22" s="572" customFormat="1" ht="19.5" customHeight="1" x14ac:dyDescent="0.25">
      <c r="A21" s="570" t="s">
        <v>41</v>
      </c>
      <c r="B21" s="571"/>
      <c r="C21" s="571"/>
      <c r="D21" s="571"/>
      <c r="E21" s="571"/>
      <c r="F21" s="571"/>
      <c r="G21" s="571"/>
      <c r="H21" s="571"/>
      <c r="I21" s="571"/>
      <c r="J21" s="571"/>
      <c r="K21" s="571"/>
      <c r="L21" s="571"/>
      <c r="M21" s="571"/>
      <c r="N21" s="571"/>
      <c r="O21" s="571"/>
      <c r="P21" s="571"/>
      <c r="Q21" s="571"/>
      <c r="R21" s="571"/>
      <c r="S21" s="573"/>
    </row>
    <row r="22" spans="1:22" ht="29.25" customHeight="1" thickBot="1" x14ac:dyDescent="0.3">
      <c r="A22" s="370" t="s">
        <v>42</v>
      </c>
      <c r="B22" s="371"/>
      <c r="C22" s="371"/>
      <c r="D22" s="371"/>
      <c r="E22" s="371"/>
      <c r="F22" s="371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3"/>
    </row>
    <row r="23" spans="1:22" ht="20.25" customHeight="1" thickBot="1" x14ac:dyDescent="0.3">
      <c r="A23" s="160"/>
      <c r="B23" s="160"/>
      <c r="C23" s="160"/>
      <c r="D23" s="159"/>
      <c r="E23" s="158"/>
      <c r="F23" s="158"/>
      <c r="G23" s="388" t="s">
        <v>34</v>
      </c>
      <c r="H23" s="389"/>
      <c r="I23" s="390"/>
      <c r="J23" s="391" t="s">
        <v>35</v>
      </c>
      <c r="K23" s="389"/>
      <c r="L23" s="390"/>
      <c r="M23" s="347" t="s">
        <v>36</v>
      </c>
      <c r="N23" s="347" t="s">
        <v>37</v>
      </c>
      <c r="O23" s="176"/>
      <c r="P23" s="177"/>
      <c r="Q23" s="177"/>
      <c r="R23" s="177"/>
      <c r="S23" s="50"/>
      <c r="V23" s="83"/>
    </row>
    <row r="24" spans="1:22" ht="36" customHeight="1" thickBot="1" x14ac:dyDescent="0.3">
      <c r="A24" s="395" t="s">
        <v>43</v>
      </c>
      <c r="B24" s="397" t="s">
        <v>44</v>
      </c>
      <c r="C24" s="46" t="s">
        <v>51</v>
      </c>
      <c r="D24" s="399" t="s">
        <v>1</v>
      </c>
      <c r="E24" s="156" t="s">
        <v>47</v>
      </c>
      <c r="F24" s="157"/>
      <c r="G24" s="401" t="s">
        <v>38</v>
      </c>
      <c r="H24" s="402"/>
      <c r="I24" s="403"/>
      <c r="J24" s="401" t="s">
        <v>38</v>
      </c>
      <c r="K24" s="402"/>
      <c r="L24" s="403"/>
      <c r="M24" s="348"/>
      <c r="N24" s="348"/>
      <c r="O24" s="392">
        <v>2020</v>
      </c>
      <c r="P24" s="393"/>
      <c r="Q24" s="393"/>
      <c r="R24" s="394"/>
      <c r="S24" s="51" t="s">
        <v>3</v>
      </c>
    </row>
    <row r="25" spans="1:22" ht="27.75" customHeight="1" thickBot="1" x14ac:dyDescent="0.3">
      <c r="A25" s="396"/>
      <c r="B25" s="398"/>
      <c r="C25" s="155"/>
      <c r="D25" s="400"/>
      <c r="E25" s="15" t="s">
        <v>78</v>
      </c>
      <c r="F25" s="15" t="s">
        <v>48</v>
      </c>
      <c r="G25" s="178" t="s">
        <v>50</v>
      </c>
      <c r="H25" s="179" t="s">
        <v>39</v>
      </c>
      <c r="I25" s="180">
        <v>65</v>
      </c>
      <c r="J25" s="178" t="s">
        <v>50</v>
      </c>
      <c r="K25" s="179" t="s">
        <v>39</v>
      </c>
      <c r="L25" s="180">
        <v>65</v>
      </c>
      <c r="M25" s="349"/>
      <c r="N25" s="349"/>
      <c r="O25" s="181">
        <v>1</v>
      </c>
      <c r="P25" s="181">
        <v>2</v>
      </c>
      <c r="Q25" s="181">
        <v>3</v>
      </c>
      <c r="R25" s="181">
        <v>4</v>
      </c>
      <c r="S25" s="52"/>
    </row>
    <row r="26" spans="1:22" ht="51" customHeight="1" thickBot="1" x14ac:dyDescent="0.3">
      <c r="A26" s="367" t="s">
        <v>18</v>
      </c>
      <c r="B26" s="378" t="s">
        <v>501</v>
      </c>
      <c r="C26" s="378" t="s">
        <v>499</v>
      </c>
      <c r="D26" s="166" t="s">
        <v>530</v>
      </c>
      <c r="E26" s="170" t="s">
        <v>28</v>
      </c>
      <c r="F26" s="90">
        <v>205</v>
      </c>
      <c r="G26" s="90">
        <v>2</v>
      </c>
      <c r="H26" s="90">
        <v>32</v>
      </c>
      <c r="I26" s="90">
        <v>9</v>
      </c>
      <c r="J26" s="90">
        <v>14</v>
      </c>
      <c r="K26" s="90">
        <v>166</v>
      </c>
      <c r="L26" s="90">
        <v>43</v>
      </c>
      <c r="M26" s="90">
        <f>SUM(G26:L26)</f>
        <v>266</v>
      </c>
      <c r="N26" s="90"/>
      <c r="O26" s="90">
        <v>150</v>
      </c>
      <c r="P26" s="90">
        <v>55</v>
      </c>
      <c r="Q26" s="268"/>
      <c r="R26" s="268"/>
      <c r="S26" s="54" t="s">
        <v>478</v>
      </c>
    </row>
    <row r="27" spans="1:22" ht="36" customHeight="1" x14ac:dyDescent="0.25">
      <c r="A27" s="368"/>
      <c r="B27" s="378"/>
      <c r="C27" s="378"/>
      <c r="D27" s="339" t="s">
        <v>531</v>
      </c>
      <c r="E27" s="170" t="s">
        <v>33</v>
      </c>
      <c r="F27" s="90">
        <v>205</v>
      </c>
      <c r="G27" s="90">
        <v>2</v>
      </c>
      <c r="H27" s="90">
        <v>32</v>
      </c>
      <c r="I27" s="90">
        <v>9</v>
      </c>
      <c r="J27" s="90">
        <v>14</v>
      </c>
      <c r="K27" s="90">
        <v>166</v>
      </c>
      <c r="L27" s="90">
        <v>43</v>
      </c>
      <c r="M27" s="90">
        <v>266</v>
      </c>
      <c r="N27" s="90"/>
      <c r="O27" s="90">
        <v>150</v>
      </c>
      <c r="P27" s="90">
        <v>55</v>
      </c>
      <c r="Q27" s="268"/>
      <c r="R27" s="268"/>
      <c r="S27" s="54"/>
    </row>
    <row r="28" spans="1:22" ht="20.25" customHeight="1" thickBot="1" x14ac:dyDescent="0.3">
      <c r="A28" s="368"/>
      <c r="B28" s="378"/>
      <c r="C28" s="378"/>
      <c r="D28" s="340"/>
      <c r="E28" s="170" t="s">
        <v>27</v>
      </c>
      <c r="F28" s="90">
        <v>44</v>
      </c>
      <c r="G28" s="90"/>
      <c r="H28" s="90"/>
      <c r="I28" s="90"/>
      <c r="J28" s="90"/>
      <c r="K28" s="90"/>
      <c r="L28" s="90"/>
      <c r="M28" s="90"/>
      <c r="N28" s="90"/>
      <c r="O28" s="90">
        <v>46</v>
      </c>
      <c r="P28" s="90">
        <v>4</v>
      </c>
      <c r="Q28" s="268">
        <v>6</v>
      </c>
      <c r="R28" s="268">
        <v>2</v>
      </c>
      <c r="S28" s="54"/>
    </row>
    <row r="29" spans="1:22" ht="46.5" customHeight="1" thickBot="1" x14ac:dyDescent="0.3">
      <c r="A29" s="368"/>
      <c r="B29" s="378"/>
      <c r="C29" s="378"/>
      <c r="D29" s="166" t="s">
        <v>532</v>
      </c>
      <c r="E29" s="170" t="s">
        <v>33</v>
      </c>
      <c r="F29" s="90">
        <v>11</v>
      </c>
      <c r="G29" s="90">
        <v>2</v>
      </c>
      <c r="H29" s="90">
        <v>32</v>
      </c>
      <c r="I29" s="90">
        <v>9</v>
      </c>
      <c r="J29" s="90">
        <v>14</v>
      </c>
      <c r="K29" s="90">
        <v>166</v>
      </c>
      <c r="L29" s="90">
        <v>43</v>
      </c>
      <c r="M29" s="90">
        <v>266</v>
      </c>
      <c r="N29" s="90"/>
      <c r="O29" s="90">
        <v>7</v>
      </c>
      <c r="P29" s="90">
        <v>4</v>
      </c>
      <c r="Q29" s="268"/>
      <c r="R29" s="268"/>
      <c r="S29" s="54"/>
    </row>
    <row r="30" spans="1:22" ht="72.75" customHeight="1" thickBot="1" x14ac:dyDescent="0.3">
      <c r="A30" s="368"/>
      <c r="B30" s="378"/>
      <c r="C30" s="378"/>
      <c r="D30" s="166" t="s">
        <v>533</v>
      </c>
      <c r="E30" s="170" t="s">
        <v>33</v>
      </c>
      <c r="F30" s="90">
        <v>205</v>
      </c>
      <c r="G30" s="90">
        <v>2</v>
      </c>
      <c r="H30" s="90">
        <v>32</v>
      </c>
      <c r="I30" s="90">
        <v>9</v>
      </c>
      <c r="J30" s="90">
        <v>14</v>
      </c>
      <c r="K30" s="90">
        <v>166</v>
      </c>
      <c r="L30" s="90">
        <v>43</v>
      </c>
      <c r="M30" s="90">
        <v>266</v>
      </c>
      <c r="N30" s="90"/>
      <c r="O30" s="90">
        <v>150</v>
      </c>
      <c r="P30" s="90">
        <v>55</v>
      </c>
      <c r="Q30" s="268"/>
      <c r="R30" s="268"/>
      <c r="S30" s="54"/>
    </row>
    <row r="31" spans="1:22" ht="29.25" customHeight="1" thickBot="1" x14ac:dyDescent="0.3">
      <c r="A31" s="368"/>
      <c r="B31" s="378"/>
      <c r="C31" s="378"/>
      <c r="D31" s="167" t="s">
        <v>488</v>
      </c>
      <c r="E31" s="171" t="s">
        <v>28</v>
      </c>
      <c r="F31" s="89">
        <v>5</v>
      </c>
      <c r="G31" s="89"/>
      <c r="H31" s="268"/>
      <c r="I31" s="89"/>
      <c r="J31" s="89"/>
      <c r="K31" s="268"/>
      <c r="L31" s="89"/>
      <c r="M31" s="89"/>
      <c r="N31" s="89"/>
      <c r="O31" s="268">
        <v>3</v>
      </c>
      <c r="P31" s="268">
        <v>2</v>
      </c>
      <c r="Q31" s="268"/>
      <c r="R31" s="268"/>
      <c r="S31" s="54"/>
    </row>
    <row r="32" spans="1:22" ht="48" customHeight="1" x14ac:dyDescent="0.25">
      <c r="A32" s="368"/>
      <c r="B32" s="378"/>
      <c r="C32" s="378"/>
      <c r="D32" s="168"/>
      <c r="E32" s="172" t="s">
        <v>190</v>
      </c>
      <c r="F32" s="269">
        <v>47</v>
      </c>
      <c r="G32" s="270">
        <v>2</v>
      </c>
      <c r="H32" s="271">
        <v>32</v>
      </c>
      <c r="I32" s="270">
        <v>9</v>
      </c>
      <c r="J32" s="270">
        <v>14</v>
      </c>
      <c r="K32" s="271">
        <v>166</v>
      </c>
      <c r="L32" s="270">
        <v>43</v>
      </c>
      <c r="M32" s="270">
        <f>SUM(G32:L32)</f>
        <v>266</v>
      </c>
      <c r="N32" s="270"/>
      <c r="O32" s="271">
        <v>8</v>
      </c>
      <c r="P32" s="271">
        <v>15</v>
      </c>
      <c r="Q32" s="271">
        <v>14</v>
      </c>
      <c r="R32" s="271">
        <v>10</v>
      </c>
      <c r="S32" s="54"/>
    </row>
    <row r="33" spans="1:19" ht="22.5" customHeight="1" x14ac:dyDescent="0.25">
      <c r="A33" s="368"/>
      <c r="B33" s="378"/>
      <c r="C33" s="378"/>
      <c r="D33" s="356" t="s">
        <v>489</v>
      </c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7"/>
      <c r="S33" s="147"/>
    </row>
    <row r="34" spans="1:19" ht="22.5" customHeight="1" x14ac:dyDescent="0.25">
      <c r="A34" s="368"/>
      <c r="B34" s="378"/>
      <c r="C34" s="378"/>
      <c r="D34" s="358" t="s">
        <v>470</v>
      </c>
      <c r="E34" s="27" t="s">
        <v>28</v>
      </c>
      <c r="F34" s="136">
        <v>7</v>
      </c>
      <c r="G34" s="135"/>
      <c r="H34" s="149"/>
      <c r="I34" s="135"/>
      <c r="J34" s="136"/>
      <c r="K34" s="137">
        <v>7</v>
      </c>
      <c r="L34" s="135"/>
      <c r="M34" s="266">
        <v>7</v>
      </c>
      <c r="N34" s="136"/>
      <c r="O34" s="149"/>
      <c r="P34" s="149"/>
      <c r="Q34" s="149"/>
      <c r="R34" s="149"/>
      <c r="S34" s="135"/>
    </row>
    <row r="35" spans="1:19" ht="22.5" customHeight="1" x14ac:dyDescent="0.25">
      <c r="A35" s="368"/>
      <c r="B35" s="378"/>
      <c r="C35" s="378"/>
      <c r="D35" s="359"/>
      <c r="E35" s="267" t="s">
        <v>201</v>
      </c>
      <c r="F35" s="136">
        <v>84</v>
      </c>
      <c r="G35" s="135"/>
      <c r="H35" s="149"/>
      <c r="I35" s="135"/>
      <c r="J35" s="136"/>
      <c r="K35" s="149"/>
      <c r="L35" s="135"/>
      <c r="M35" s="135"/>
      <c r="N35" s="135"/>
      <c r="O35" s="137">
        <v>21</v>
      </c>
      <c r="P35" s="137">
        <v>21</v>
      </c>
      <c r="Q35" s="137">
        <v>21</v>
      </c>
      <c r="R35" s="137">
        <v>21</v>
      </c>
      <c r="S35" s="135"/>
    </row>
    <row r="36" spans="1:19" ht="29.25" customHeight="1" x14ac:dyDescent="0.25">
      <c r="A36" s="368"/>
      <c r="B36" s="378"/>
      <c r="C36" s="378"/>
      <c r="D36" s="344" t="s">
        <v>534</v>
      </c>
      <c r="E36" s="26" t="s">
        <v>172</v>
      </c>
      <c r="F36" s="139">
        <v>74</v>
      </c>
      <c r="G36" s="8"/>
      <c r="H36" s="138">
        <v>13</v>
      </c>
      <c r="I36" s="8">
        <v>2</v>
      </c>
      <c r="J36" s="14">
        <v>5</v>
      </c>
      <c r="K36" s="138">
        <v>49</v>
      </c>
      <c r="L36" s="8">
        <v>5</v>
      </c>
      <c r="M36" s="8">
        <v>74</v>
      </c>
      <c r="N36" s="8"/>
      <c r="O36" s="152"/>
      <c r="P36" s="138"/>
      <c r="Q36" s="138"/>
      <c r="R36" s="138"/>
      <c r="S36" s="334"/>
    </row>
    <row r="37" spans="1:19" ht="28.5" customHeight="1" x14ac:dyDescent="0.25">
      <c r="A37" s="368"/>
      <c r="B37" s="378"/>
      <c r="C37" s="378"/>
      <c r="D37" s="345"/>
      <c r="E37" s="26" t="s">
        <v>27</v>
      </c>
      <c r="F37" s="14">
        <v>210</v>
      </c>
      <c r="G37" s="8"/>
      <c r="H37" s="138"/>
      <c r="I37" s="8"/>
      <c r="J37" s="14"/>
      <c r="K37" s="138"/>
      <c r="L37" s="8"/>
      <c r="M37" s="8"/>
      <c r="N37" s="8"/>
      <c r="O37" s="152">
        <v>68</v>
      </c>
      <c r="P37" s="138">
        <v>68</v>
      </c>
      <c r="Q37" s="138">
        <v>39</v>
      </c>
      <c r="R37" s="138">
        <v>35</v>
      </c>
      <c r="S37" s="341"/>
    </row>
    <row r="38" spans="1:19" ht="28.5" customHeight="1" x14ac:dyDescent="0.25">
      <c r="A38" s="368"/>
      <c r="B38" s="378"/>
      <c r="C38" s="378"/>
      <c r="D38" s="345"/>
      <c r="E38" s="26" t="s">
        <v>191</v>
      </c>
      <c r="F38" s="14">
        <v>2</v>
      </c>
      <c r="G38" s="8"/>
      <c r="H38" s="138">
        <v>1</v>
      </c>
      <c r="I38" s="8"/>
      <c r="J38" s="14">
        <v>4</v>
      </c>
      <c r="K38" s="138">
        <v>10</v>
      </c>
      <c r="L38" s="8">
        <v>2</v>
      </c>
      <c r="M38" s="8"/>
      <c r="N38" s="8"/>
      <c r="O38" s="152">
        <v>1</v>
      </c>
      <c r="P38" s="138"/>
      <c r="Q38" s="138">
        <v>1</v>
      </c>
      <c r="R38" s="138"/>
      <c r="S38" s="341"/>
    </row>
    <row r="39" spans="1:19" ht="28.5" customHeight="1" thickBot="1" x14ac:dyDescent="0.3">
      <c r="A39" s="368"/>
      <c r="B39" s="378"/>
      <c r="C39" s="378"/>
      <c r="D39" s="346"/>
      <c r="E39" s="26" t="s">
        <v>175</v>
      </c>
      <c r="F39" s="14">
        <v>1</v>
      </c>
      <c r="G39" s="8"/>
      <c r="H39" s="138">
        <v>1</v>
      </c>
      <c r="I39" s="8"/>
      <c r="J39" s="14">
        <v>4</v>
      </c>
      <c r="K39" s="138">
        <v>10</v>
      </c>
      <c r="L39" s="8">
        <v>2</v>
      </c>
      <c r="M39" s="8"/>
      <c r="N39" s="8"/>
      <c r="O39" s="152"/>
      <c r="P39" s="138">
        <v>1</v>
      </c>
      <c r="Q39" s="138"/>
      <c r="R39" s="138"/>
      <c r="S39" s="335"/>
    </row>
    <row r="40" spans="1:19" ht="34.5" customHeight="1" x14ac:dyDescent="0.25">
      <c r="A40" s="368"/>
      <c r="B40" s="378"/>
      <c r="C40" s="378"/>
      <c r="D40" s="342" t="s">
        <v>535</v>
      </c>
      <c r="E40" s="26" t="s">
        <v>469</v>
      </c>
      <c r="F40" s="138">
        <v>9</v>
      </c>
      <c r="G40" s="8"/>
      <c r="H40" s="138"/>
      <c r="I40" s="8"/>
      <c r="J40" s="14"/>
      <c r="K40" s="138">
        <v>9</v>
      </c>
      <c r="L40" s="8"/>
      <c r="M40" s="8">
        <v>9</v>
      </c>
      <c r="N40" s="8"/>
      <c r="O40" s="152"/>
      <c r="P40" s="138"/>
      <c r="Q40" s="138"/>
      <c r="R40" s="138"/>
      <c r="S40" s="334"/>
    </row>
    <row r="41" spans="1:19" ht="34.5" customHeight="1" thickBot="1" x14ac:dyDescent="0.3">
      <c r="A41" s="368"/>
      <c r="B41" s="378"/>
      <c r="C41" s="378"/>
      <c r="D41" s="343"/>
      <c r="E41" s="26" t="s">
        <v>27</v>
      </c>
      <c r="F41" s="138">
        <v>33</v>
      </c>
      <c r="G41" s="8"/>
      <c r="H41" s="138"/>
      <c r="I41" s="8"/>
      <c r="J41" s="14"/>
      <c r="K41" s="138"/>
      <c r="L41" s="8"/>
      <c r="M41" s="8"/>
      <c r="N41" s="8"/>
      <c r="O41" s="152">
        <v>12</v>
      </c>
      <c r="P41" s="138">
        <v>6</v>
      </c>
      <c r="Q41" s="138">
        <v>7</v>
      </c>
      <c r="R41" s="138">
        <v>8</v>
      </c>
      <c r="S41" s="335"/>
    </row>
    <row r="42" spans="1:19" ht="34.5" customHeight="1" x14ac:dyDescent="0.25">
      <c r="A42" s="368"/>
      <c r="B42" s="378"/>
      <c r="C42" s="378"/>
      <c r="D42" s="354" t="s">
        <v>471</v>
      </c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5"/>
      <c r="S42" s="146"/>
    </row>
    <row r="43" spans="1:19" ht="32.25" customHeight="1" x14ac:dyDescent="0.25">
      <c r="A43" s="368"/>
      <c r="B43" s="378"/>
      <c r="C43" s="378"/>
      <c r="D43" s="361" t="s">
        <v>490</v>
      </c>
      <c r="E43" s="26" t="s">
        <v>469</v>
      </c>
      <c r="F43" s="14">
        <v>21</v>
      </c>
      <c r="G43" s="8"/>
      <c r="H43" s="138">
        <v>4</v>
      </c>
      <c r="I43" s="8">
        <v>1</v>
      </c>
      <c r="J43" s="14">
        <v>2</v>
      </c>
      <c r="K43" s="138">
        <v>13</v>
      </c>
      <c r="L43" s="8">
        <v>1</v>
      </c>
      <c r="M43" s="8">
        <v>21</v>
      </c>
      <c r="N43" s="8"/>
      <c r="O43" s="152"/>
      <c r="P43" s="138"/>
      <c r="Q43" s="138"/>
      <c r="R43" s="138"/>
      <c r="S43" s="334"/>
    </row>
    <row r="44" spans="1:19" ht="24.75" customHeight="1" x14ac:dyDescent="0.25">
      <c r="A44" s="368"/>
      <c r="B44" s="378"/>
      <c r="C44" s="378"/>
      <c r="D44" s="361"/>
      <c r="E44" s="26" t="s">
        <v>27</v>
      </c>
      <c r="F44" s="14">
        <v>20</v>
      </c>
      <c r="G44" s="8"/>
      <c r="H44" s="138"/>
      <c r="I44" s="8"/>
      <c r="J44" s="14"/>
      <c r="K44" s="138"/>
      <c r="L44" s="8"/>
      <c r="M44" s="8"/>
      <c r="N44" s="8"/>
      <c r="O44" s="152">
        <v>5</v>
      </c>
      <c r="P44" s="138">
        <v>10</v>
      </c>
      <c r="Q44" s="138">
        <v>4</v>
      </c>
      <c r="R44" s="138">
        <v>1</v>
      </c>
      <c r="S44" s="335"/>
    </row>
    <row r="45" spans="1:19" ht="24.75" customHeight="1" x14ac:dyDescent="0.25">
      <c r="A45" s="368"/>
      <c r="B45" s="378"/>
      <c r="C45" s="378"/>
      <c r="D45" s="338" t="s">
        <v>472</v>
      </c>
      <c r="E45" s="26" t="s">
        <v>469</v>
      </c>
      <c r="F45" s="14">
        <v>3</v>
      </c>
      <c r="G45" s="8"/>
      <c r="H45" s="138">
        <v>1</v>
      </c>
      <c r="I45" s="8"/>
      <c r="J45" s="14"/>
      <c r="K45" s="138">
        <v>2</v>
      </c>
      <c r="L45" s="8"/>
      <c r="M45" s="8"/>
      <c r="N45" s="8"/>
      <c r="O45" s="152"/>
      <c r="P45" s="138"/>
      <c r="Q45" s="138"/>
      <c r="R45" s="138"/>
      <c r="S45" s="57"/>
    </row>
    <row r="46" spans="1:19" ht="24.75" customHeight="1" x14ac:dyDescent="0.25">
      <c r="A46" s="368"/>
      <c r="B46" s="378"/>
      <c r="C46" s="378"/>
      <c r="D46" s="337"/>
      <c r="E46" s="26" t="s">
        <v>27</v>
      </c>
      <c r="F46" s="14">
        <v>3</v>
      </c>
      <c r="G46" s="8"/>
      <c r="H46" s="138"/>
      <c r="I46" s="8"/>
      <c r="J46" s="14"/>
      <c r="K46" s="138"/>
      <c r="L46" s="8"/>
      <c r="M46" s="8"/>
      <c r="N46" s="8"/>
      <c r="O46" s="152"/>
      <c r="P46" s="138">
        <v>3</v>
      </c>
      <c r="Q46" s="138"/>
      <c r="R46" s="138"/>
      <c r="S46" s="57"/>
    </row>
    <row r="47" spans="1:19" ht="32.25" customHeight="1" x14ac:dyDescent="0.25">
      <c r="A47" s="368"/>
      <c r="B47" s="378"/>
      <c r="C47" s="378"/>
      <c r="D47" s="344" t="s">
        <v>491</v>
      </c>
      <c r="E47" s="26" t="s">
        <v>28</v>
      </c>
      <c r="F47" s="14">
        <v>50</v>
      </c>
      <c r="G47" s="8"/>
      <c r="H47" s="138">
        <v>2</v>
      </c>
      <c r="I47" s="8"/>
      <c r="J47" s="14">
        <v>1</v>
      </c>
      <c r="K47" s="138">
        <v>47</v>
      </c>
      <c r="L47" s="8"/>
      <c r="M47" s="8">
        <f>SUM(G47:L47)</f>
        <v>50</v>
      </c>
      <c r="N47" s="8"/>
      <c r="O47" s="152"/>
      <c r="P47" s="138"/>
      <c r="Q47" s="138"/>
      <c r="R47" s="138"/>
      <c r="S47" s="334"/>
    </row>
    <row r="48" spans="1:19" ht="23.25" customHeight="1" x14ac:dyDescent="0.25">
      <c r="A48" s="368"/>
      <c r="B48" s="378"/>
      <c r="C48" s="378"/>
      <c r="D48" s="346"/>
      <c r="E48" s="26" t="s">
        <v>27</v>
      </c>
      <c r="F48" s="14">
        <v>37</v>
      </c>
      <c r="G48" s="8"/>
      <c r="H48" s="138"/>
      <c r="I48" s="8"/>
      <c r="J48" s="14"/>
      <c r="K48" s="138"/>
      <c r="L48" s="8"/>
      <c r="M48" s="8"/>
      <c r="N48" s="8"/>
      <c r="O48" s="152"/>
      <c r="P48" s="138">
        <v>37</v>
      </c>
      <c r="Q48" s="138"/>
      <c r="R48" s="138"/>
      <c r="S48" s="335"/>
    </row>
    <row r="49" spans="1:19" ht="27" customHeight="1" x14ac:dyDescent="0.25">
      <c r="A49" s="368"/>
      <c r="B49" s="378"/>
      <c r="C49" s="378"/>
      <c r="D49" s="360" t="s">
        <v>171</v>
      </c>
      <c r="E49" s="26" t="s">
        <v>469</v>
      </c>
      <c r="F49" s="14">
        <v>16</v>
      </c>
      <c r="G49" s="8"/>
      <c r="H49" s="138">
        <v>1</v>
      </c>
      <c r="I49" s="8"/>
      <c r="J49" s="14"/>
      <c r="K49" s="138">
        <v>15</v>
      </c>
      <c r="L49" s="8"/>
      <c r="M49" s="8">
        <v>16</v>
      </c>
      <c r="N49" s="8"/>
      <c r="O49" s="152"/>
      <c r="P49" s="138"/>
      <c r="Q49" s="138"/>
      <c r="R49" s="138"/>
      <c r="S49" s="334"/>
    </row>
    <row r="50" spans="1:19" ht="19.5" customHeight="1" x14ac:dyDescent="0.25">
      <c r="A50" s="368"/>
      <c r="B50" s="378"/>
      <c r="C50" s="378"/>
      <c r="D50" s="360"/>
      <c r="E50" s="26" t="s">
        <v>27</v>
      </c>
      <c r="F50" s="14">
        <v>18</v>
      </c>
      <c r="G50" s="8"/>
      <c r="H50" s="138"/>
      <c r="I50" s="8"/>
      <c r="J50" s="14"/>
      <c r="K50" s="138"/>
      <c r="L50" s="8"/>
      <c r="M50" s="8"/>
      <c r="N50" s="8"/>
      <c r="O50" s="152">
        <v>1</v>
      </c>
      <c r="P50" s="138">
        <v>10</v>
      </c>
      <c r="Q50" s="138">
        <v>4</v>
      </c>
      <c r="R50" s="138">
        <v>1</v>
      </c>
      <c r="S50" s="335"/>
    </row>
    <row r="51" spans="1:19" ht="19.5" customHeight="1" x14ac:dyDescent="0.25">
      <c r="A51" s="368"/>
      <c r="B51" s="378"/>
      <c r="C51" s="378"/>
      <c r="D51" s="360" t="s">
        <v>204</v>
      </c>
      <c r="E51" s="26" t="s">
        <v>469</v>
      </c>
      <c r="F51" s="14">
        <v>2</v>
      </c>
      <c r="G51" s="8"/>
      <c r="H51" s="138"/>
      <c r="I51" s="8"/>
      <c r="J51" s="14"/>
      <c r="K51" s="138"/>
      <c r="L51" s="8"/>
      <c r="M51" s="8"/>
      <c r="N51" s="8"/>
      <c r="O51" s="152"/>
      <c r="P51" s="138"/>
      <c r="Q51" s="138"/>
      <c r="R51" s="138"/>
      <c r="S51" s="60"/>
    </row>
    <row r="52" spans="1:19" ht="19.5" customHeight="1" x14ac:dyDescent="0.25">
      <c r="A52" s="368"/>
      <c r="B52" s="378"/>
      <c r="C52" s="378"/>
      <c r="D52" s="360"/>
      <c r="E52" s="26" t="s">
        <v>27</v>
      </c>
      <c r="F52" s="14">
        <v>6</v>
      </c>
      <c r="G52" s="8"/>
      <c r="H52" s="138"/>
      <c r="I52" s="8"/>
      <c r="J52" s="14"/>
      <c r="K52" s="138"/>
      <c r="L52" s="8"/>
      <c r="M52" s="8"/>
      <c r="N52" s="8"/>
      <c r="O52" s="152"/>
      <c r="P52" s="138">
        <v>2</v>
      </c>
      <c r="Q52" s="138">
        <v>2</v>
      </c>
      <c r="R52" s="138">
        <v>2</v>
      </c>
      <c r="S52" s="60"/>
    </row>
    <row r="53" spans="1:19" ht="28.5" customHeight="1" x14ac:dyDescent="0.25">
      <c r="A53" s="368"/>
      <c r="B53" s="378"/>
      <c r="C53" s="378"/>
      <c r="D53" s="330" t="s">
        <v>205</v>
      </c>
      <c r="E53" s="26" t="s">
        <v>469</v>
      </c>
      <c r="F53" s="14">
        <v>4</v>
      </c>
      <c r="G53" s="8"/>
      <c r="H53" s="138">
        <v>2</v>
      </c>
      <c r="I53" s="8"/>
      <c r="J53" s="14"/>
      <c r="K53" s="138">
        <v>2</v>
      </c>
      <c r="L53" s="8"/>
      <c r="M53" s="8">
        <v>4</v>
      </c>
      <c r="N53" s="8"/>
      <c r="O53" s="152"/>
      <c r="P53" s="138"/>
      <c r="Q53" s="138"/>
      <c r="R53" s="138"/>
      <c r="S53" s="334"/>
    </row>
    <row r="54" spans="1:19" ht="28.5" customHeight="1" x14ac:dyDescent="0.25">
      <c r="A54" s="368"/>
      <c r="B54" s="378"/>
      <c r="C54" s="378"/>
      <c r="D54" s="331"/>
      <c r="E54" s="26" t="s">
        <v>27</v>
      </c>
      <c r="F54" s="14">
        <v>10</v>
      </c>
      <c r="G54" s="8"/>
      <c r="H54" s="138"/>
      <c r="I54" s="8"/>
      <c r="J54" s="14"/>
      <c r="K54" s="138"/>
      <c r="L54" s="8"/>
      <c r="M54" s="8"/>
      <c r="N54" s="8"/>
      <c r="O54" s="152">
        <v>3</v>
      </c>
      <c r="P54" s="138">
        <v>3</v>
      </c>
      <c r="Q54" s="138">
        <v>3</v>
      </c>
      <c r="R54" s="138">
        <v>1</v>
      </c>
      <c r="S54" s="335"/>
    </row>
    <row r="55" spans="1:19" ht="28.5" customHeight="1" x14ac:dyDescent="0.25">
      <c r="A55" s="368"/>
      <c r="B55" s="378"/>
      <c r="C55" s="378"/>
      <c r="D55" s="182" t="s">
        <v>202</v>
      </c>
      <c r="E55" s="26" t="s">
        <v>469</v>
      </c>
      <c r="F55" s="14">
        <v>2</v>
      </c>
      <c r="G55" s="8"/>
      <c r="H55" s="138">
        <v>1</v>
      </c>
      <c r="I55" s="8"/>
      <c r="J55" s="14"/>
      <c r="K55" s="138">
        <v>1</v>
      </c>
      <c r="L55" s="8"/>
      <c r="M55" s="8"/>
      <c r="N55" s="8"/>
      <c r="O55" s="152"/>
      <c r="P55" s="138"/>
      <c r="Q55" s="138"/>
      <c r="R55" s="138"/>
      <c r="S55" s="60"/>
    </row>
    <row r="56" spans="1:19" ht="28.5" customHeight="1" thickBot="1" x14ac:dyDescent="0.3">
      <c r="A56" s="368"/>
      <c r="B56" s="378"/>
      <c r="C56" s="378"/>
      <c r="D56" s="183"/>
      <c r="E56" s="27" t="s">
        <v>27</v>
      </c>
      <c r="F56" s="47">
        <v>4</v>
      </c>
      <c r="G56" s="141"/>
      <c r="H56" s="148"/>
      <c r="I56" s="141"/>
      <c r="J56" s="47"/>
      <c r="K56" s="148"/>
      <c r="L56" s="141"/>
      <c r="M56" s="141"/>
      <c r="N56" s="141"/>
      <c r="O56" s="153">
        <v>1</v>
      </c>
      <c r="P56" s="148">
        <v>1</v>
      </c>
      <c r="Q56" s="148">
        <v>1</v>
      </c>
      <c r="R56" s="148">
        <v>1</v>
      </c>
      <c r="S56" s="60"/>
    </row>
    <row r="57" spans="1:19" ht="36.75" customHeight="1" thickBot="1" x14ac:dyDescent="0.3">
      <c r="A57" s="368"/>
      <c r="B57" s="378"/>
      <c r="C57" s="378"/>
      <c r="D57" s="353" t="s">
        <v>492</v>
      </c>
      <c r="E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/>
      <c r="P57" s="353"/>
      <c r="Q57" s="353"/>
      <c r="R57" s="353"/>
      <c r="S57" s="146"/>
    </row>
    <row r="58" spans="1:19" ht="28.5" customHeight="1" x14ac:dyDescent="0.25">
      <c r="A58" s="368"/>
      <c r="B58" s="378"/>
      <c r="C58" s="378"/>
      <c r="D58" s="351" t="s">
        <v>179</v>
      </c>
      <c r="E58" s="142" t="s">
        <v>473</v>
      </c>
      <c r="F58" s="48">
        <v>8</v>
      </c>
      <c r="G58" s="11"/>
      <c r="H58" s="150"/>
      <c r="I58" s="11"/>
      <c r="J58" s="48"/>
      <c r="K58" s="150">
        <v>8</v>
      </c>
      <c r="L58" s="11"/>
      <c r="M58" s="11">
        <f>SUM(G58:L58)</f>
        <v>8</v>
      </c>
      <c r="N58" s="11"/>
      <c r="O58" s="154"/>
      <c r="P58" s="150"/>
      <c r="Q58" s="150"/>
      <c r="R58" s="150"/>
      <c r="S58" s="341"/>
    </row>
    <row r="59" spans="1:19" ht="28.5" customHeight="1" x14ac:dyDescent="0.25">
      <c r="A59" s="368"/>
      <c r="B59" s="378"/>
      <c r="C59" s="378"/>
      <c r="D59" s="362"/>
      <c r="E59" s="140" t="s">
        <v>27</v>
      </c>
      <c r="F59" s="14">
        <v>8</v>
      </c>
      <c r="G59" s="8"/>
      <c r="H59" s="138"/>
      <c r="I59" s="8"/>
      <c r="J59" s="14"/>
      <c r="K59" s="138"/>
      <c r="L59" s="8"/>
      <c r="M59" s="8"/>
      <c r="N59" s="8"/>
      <c r="O59" s="152">
        <v>2</v>
      </c>
      <c r="P59" s="138">
        <v>2</v>
      </c>
      <c r="Q59" s="138">
        <v>2</v>
      </c>
      <c r="R59" s="138">
        <v>2</v>
      </c>
      <c r="S59" s="335"/>
    </row>
    <row r="60" spans="1:19" ht="26.25" customHeight="1" x14ac:dyDescent="0.25">
      <c r="A60" s="368"/>
      <c r="B60" s="378"/>
      <c r="C60" s="378"/>
      <c r="D60" s="363" t="s">
        <v>173</v>
      </c>
      <c r="E60" s="140" t="s">
        <v>473</v>
      </c>
      <c r="F60" s="14">
        <v>14</v>
      </c>
      <c r="G60" s="8"/>
      <c r="H60" s="138">
        <v>2</v>
      </c>
      <c r="I60" s="8"/>
      <c r="J60" s="14">
        <v>2</v>
      </c>
      <c r="K60" s="138">
        <v>6</v>
      </c>
      <c r="L60" s="8">
        <v>4</v>
      </c>
      <c r="M60" s="8">
        <f>SUM(G60:L60)</f>
        <v>14</v>
      </c>
      <c r="N60" s="8"/>
      <c r="O60" s="152"/>
      <c r="P60" s="138"/>
      <c r="Q60" s="138"/>
      <c r="R60" s="138"/>
      <c r="S60" s="334"/>
    </row>
    <row r="61" spans="1:19" ht="26.25" customHeight="1" x14ac:dyDescent="0.25">
      <c r="A61" s="368"/>
      <c r="B61" s="378"/>
      <c r="C61" s="378"/>
      <c r="D61" s="363"/>
      <c r="E61" s="140" t="s">
        <v>27</v>
      </c>
      <c r="F61" s="14">
        <v>18</v>
      </c>
      <c r="G61" s="8"/>
      <c r="H61" s="138"/>
      <c r="I61" s="8"/>
      <c r="J61" s="14"/>
      <c r="K61" s="138"/>
      <c r="L61" s="8"/>
      <c r="M61" s="8"/>
      <c r="N61" s="8"/>
      <c r="O61" s="152">
        <v>8</v>
      </c>
      <c r="P61" s="138">
        <v>3</v>
      </c>
      <c r="Q61" s="138">
        <v>5</v>
      </c>
      <c r="R61" s="138">
        <v>2</v>
      </c>
      <c r="S61" s="335"/>
    </row>
    <row r="62" spans="1:19" ht="26.25" customHeight="1" x14ac:dyDescent="0.25">
      <c r="A62" s="368"/>
      <c r="B62" s="378"/>
      <c r="C62" s="378"/>
      <c r="D62" s="363"/>
      <c r="E62" s="140" t="s">
        <v>89</v>
      </c>
      <c r="F62" s="14"/>
      <c r="G62" s="8"/>
      <c r="H62" s="138"/>
      <c r="I62" s="8"/>
      <c r="J62" s="14"/>
      <c r="K62" s="138"/>
      <c r="L62" s="8"/>
      <c r="M62" s="8"/>
      <c r="N62" s="8"/>
      <c r="O62" s="152"/>
      <c r="P62" s="138"/>
      <c r="Q62" s="138"/>
      <c r="R62" s="138"/>
      <c r="S62" s="39"/>
    </row>
    <row r="63" spans="1:19" ht="23.25" customHeight="1" x14ac:dyDescent="0.25">
      <c r="A63" s="368"/>
      <c r="B63" s="378"/>
      <c r="C63" s="378"/>
      <c r="D63" s="363"/>
      <c r="E63" s="140" t="s">
        <v>29</v>
      </c>
      <c r="F63" s="14">
        <v>1</v>
      </c>
      <c r="G63" s="8"/>
      <c r="H63" s="138"/>
      <c r="I63" s="8"/>
      <c r="J63" s="14"/>
      <c r="K63" s="138"/>
      <c r="L63" s="8"/>
      <c r="M63" s="8"/>
      <c r="N63" s="8"/>
      <c r="O63" s="152"/>
      <c r="P63" s="138">
        <v>1</v>
      </c>
      <c r="Q63" s="138"/>
      <c r="R63" s="138"/>
      <c r="S63" s="39"/>
    </row>
    <row r="64" spans="1:19" ht="31.5" customHeight="1" x14ac:dyDescent="0.25">
      <c r="A64" s="368"/>
      <c r="B64" s="378"/>
      <c r="C64" s="378"/>
      <c r="D64" s="363"/>
      <c r="E64" s="140" t="s">
        <v>79</v>
      </c>
      <c r="F64" s="14"/>
      <c r="G64" s="8"/>
      <c r="H64" s="138"/>
      <c r="I64" s="8"/>
      <c r="J64" s="14"/>
      <c r="K64" s="138"/>
      <c r="L64" s="8"/>
      <c r="M64" s="8"/>
      <c r="N64" s="8"/>
      <c r="O64" s="152"/>
      <c r="P64" s="138">
        <v>1</v>
      </c>
      <c r="Q64" s="138"/>
      <c r="R64" s="138"/>
      <c r="S64" s="55"/>
    </row>
    <row r="65" spans="1:19" ht="31.5" customHeight="1" x14ac:dyDescent="0.25">
      <c r="A65" s="368"/>
      <c r="B65" s="378"/>
      <c r="C65" s="378"/>
      <c r="D65" s="365" t="s">
        <v>194</v>
      </c>
      <c r="E65" s="26" t="s">
        <v>28</v>
      </c>
      <c r="F65" s="14">
        <v>6</v>
      </c>
      <c r="G65" s="8"/>
      <c r="H65" s="138">
        <v>1</v>
      </c>
      <c r="I65" s="8"/>
      <c r="J65" s="14"/>
      <c r="K65" s="138">
        <v>5</v>
      </c>
      <c r="L65" s="8"/>
      <c r="M65" s="8">
        <f>SUM(H65:L65)</f>
        <v>6</v>
      </c>
      <c r="N65" s="8"/>
      <c r="O65" s="152"/>
      <c r="P65" s="138"/>
      <c r="Q65" s="138"/>
      <c r="R65" s="138"/>
      <c r="S65" s="334"/>
    </row>
    <row r="66" spans="1:19" ht="31.5" customHeight="1" thickBot="1" x14ac:dyDescent="0.3">
      <c r="A66" s="368"/>
      <c r="B66" s="378"/>
      <c r="C66" s="378"/>
      <c r="D66" s="366"/>
      <c r="E66" s="26" t="s">
        <v>27</v>
      </c>
      <c r="F66" s="14">
        <v>7</v>
      </c>
      <c r="G66" s="8"/>
      <c r="H66" s="138"/>
      <c r="I66" s="8"/>
      <c r="J66" s="14"/>
      <c r="K66" s="138"/>
      <c r="L66" s="8"/>
      <c r="M66" s="8"/>
      <c r="N66" s="8"/>
      <c r="O66" s="152"/>
      <c r="P66" s="138">
        <v>5</v>
      </c>
      <c r="Q66" s="138">
        <v>1</v>
      </c>
      <c r="R66" s="138">
        <v>1</v>
      </c>
      <c r="S66" s="335"/>
    </row>
    <row r="67" spans="1:19" ht="22.5" customHeight="1" x14ac:dyDescent="0.25">
      <c r="A67" s="368"/>
      <c r="B67" s="378"/>
      <c r="C67" s="378"/>
      <c r="D67" s="350" t="s">
        <v>199</v>
      </c>
      <c r="E67" s="140" t="s">
        <v>28</v>
      </c>
      <c r="F67" s="14">
        <v>21</v>
      </c>
      <c r="G67" s="8"/>
      <c r="H67" s="138">
        <v>4</v>
      </c>
      <c r="I67" s="8"/>
      <c r="J67" s="14">
        <v>2</v>
      </c>
      <c r="K67" s="138">
        <v>15</v>
      </c>
      <c r="L67" s="8"/>
      <c r="M67" s="8">
        <f>SUM(G67:L67)</f>
        <v>21</v>
      </c>
      <c r="N67" s="8"/>
      <c r="O67" s="152"/>
      <c r="P67" s="138"/>
      <c r="Q67" s="138"/>
      <c r="R67" s="138"/>
      <c r="S67" s="334"/>
    </row>
    <row r="68" spans="1:19" ht="29.25" customHeight="1" thickBot="1" x14ac:dyDescent="0.3">
      <c r="A68" s="368"/>
      <c r="B68" s="378"/>
      <c r="C68" s="378"/>
      <c r="D68" s="364"/>
      <c r="E68" s="140" t="s">
        <v>27</v>
      </c>
      <c r="F68" s="14">
        <v>52</v>
      </c>
      <c r="G68" s="8"/>
      <c r="H68" s="138"/>
      <c r="I68" s="8"/>
      <c r="J68" s="14"/>
      <c r="K68" s="138"/>
      <c r="L68" s="8"/>
      <c r="M68" s="8"/>
      <c r="N68" s="8"/>
      <c r="O68" s="152">
        <v>11</v>
      </c>
      <c r="P68" s="138">
        <v>19</v>
      </c>
      <c r="Q68" s="138">
        <v>16</v>
      </c>
      <c r="R68" s="138">
        <v>6</v>
      </c>
      <c r="S68" s="335"/>
    </row>
    <row r="69" spans="1:19" ht="29.25" customHeight="1" x14ac:dyDescent="0.25">
      <c r="A69" s="368"/>
      <c r="B69" s="378"/>
      <c r="C69" s="378"/>
      <c r="D69" s="350" t="s">
        <v>180</v>
      </c>
      <c r="E69" s="140" t="s">
        <v>469</v>
      </c>
      <c r="F69" s="14">
        <v>10</v>
      </c>
      <c r="G69" s="8"/>
      <c r="H69" s="138"/>
      <c r="I69" s="8"/>
      <c r="J69" s="14"/>
      <c r="K69" s="138">
        <v>10</v>
      </c>
      <c r="L69" s="8"/>
      <c r="M69" s="8">
        <v>10</v>
      </c>
      <c r="N69" s="8"/>
      <c r="O69" s="152"/>
      <c r="P69" s="138"/>
      <c r="Q69" s="138"/>
      <c r="R69" s="138"/>
      <c r="S69" s="334"/>
    </row>
    <row r="70" spans="1:19" ht="29.25" customHeight="1" x14ac:dyDescent="0.25">
      <c r="A70" s="368"/>
      <c r="B70" s="378"/>
      <c r="C70" s="378"/>
      <c r="D70" s="351"/>
      <c r="E70" s="140" t="s">
        <v>27</v>
      </c>
      <c r="F70" s="14">
        <v>15</v>
      </c>
      <c r="G70" s="8"/>
      <c r="H70" s="138"/>
      <c r="I70" s="8"/>
      <c r="J70" s="14"/>
      <c r="K70" s="138"/>
      <c r="L70" s="8"/>
      <c r="M70" s="8"/>
      <c r="N70" s="8"/>
      <c r="O70" s="152">
        <v>3</v>
      </c>
      <c r="P70" s="138">
        <v>12</v>
      </c>
      <c r="Q70" s="138"/>
      <c r="R70" s="138"/>
      <c r="S70" s="341"/>
    </row>
    <row r="71" spans="1:19" ht="29.25" customHeight="1" thickBot="1" x14ac:dyDescent="0.3">
      <c r="A71" s="368"/>
      <c r="B71" s="378"/>
      <c r="C71" s="378"/>
      <c r="D71" s="351"/>
      <c r="E71" s="144" t="s">
        <v>181</v>
      </c>
      <c r="F71" s="47">
        <v>2</v>
      </c>
      <c r="G71" s="141"/>
      <c r="H71" s="148"/>
      <c r="I71" s="141"/>
      <c r="J71" s="47"/>
      <c r="K71" s="148"/>
      <c r="L71" s="141"/>
      <c r="M71" s="141"/>
      <c r="N71" s="141"/>
      <c r="O71" s="153"/>
      <c r="P71" s="148">
        <v>2</v>
      </c>
      <c r="Q71" s="148"/>
      <c r="R71" s="148"/>
      <c r="S71" s="335"/>
    </row>
    <row r="72" spans="1:19" ht="29.25" customHeight="1" thickBot="1" x14ac:dyDescent="0.3">
      <c r="A72" s="368"/>
      <c r="B72" s="378"/>
      <c r="C72" s="378"/>
      <c r="D72" s="352" t="s">
        <v>493</v>
      </c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52"/>
      <c r="R72" s="352"/>
      <c r="S72" s="143"/>
    </row>
    <row r="73" spans="1:19" ht="26.25" customHeight="1" x14ac:dyDescent="0.25">
      <c r="A73" s="368"/>
      <c r="B73" s="378"/>
      <c r="C73" s="378"/>
      <c r="D73" s="184" t="s">
        <v>183</v>
      </c>
      <c r="E73" s="145" t="s">
        <v>182</v>
      </c>
      <c r="F73" s="48">
        <v>33</v>
      </c>
      <c r="G73" s="11"/>
      <c r="H73" s="150">
        <v>3</v>
      </c>
      <c r="I73" s="11">
        <v>1</v>
      </c>
      <c r="J73" s="48">
        <v>4</v>
      </c>
      <c r="K73" s="150">
        <v>21</v>
      </c>
      <c r="L73" s="11">
        <v>4</v>
      </c>
      <c r="M73" s="11">
        <f>SUM(G73:L73)</f>
        <v>33</v>
      </c>
      <c r="N73" s="11"/>
      <c r="O73" s="154"/>
      <c r="P73" s="150"/>
      <c r="Q73" s="150"/>
      <c r="R73" s="150"/>
      <c r="S73" s="334"/>
    </row>
    <row r="74" spans="1:19" ht="26.25" customHeight="1" x14ac:dyDescent="0.25">
      <c r="A74" s="368"/>
      <c r="B74" s="378"/>
      <c r="C74" s="378"/>
      <c r="D74" s="185"/>
      <c r="E74" s="26" t="s">
        <v>27</v>
      </c>
      <c r="F74" s="14">
        <v>51</v>
      </c>
      <c r="G74" s="8"/>
      <c r="H74" s="138"/>
      <c r="I74" s="8"/>
      <c r="J74" s="14"/>
      <c r="K74" s="138"/>
      <c r="L74" s="8"/>
      <c r="M74" s="8"/>
      <c r="N74" s="8"/>
      <c r="O74" s="152">
        <v>11</v>
      </c>
      <c r="P74" s="138">
        <v>10</v>
      </c>
      <c r="Q74" s="138">
        <v>20</v>
      </c>
      <c r="R74" s="138">
        <v>10</v>
      </c>
      <c r="S74" s="335"/>
    </row>
    <row r="75" spans="1:19" ht="26.25" customHeight="1" x14ac:dyDescent="0.25">
      <c r="A75" s="368"/>
      <c r="B75" s="378"/>
      <c r="C75" s="378"/>
      <c r="D75" s="185"/>
      <c r="E75" s="26" t="s">
        <v>29</v>
      </c>
      <c r="F75" s="14">
        <v>1</v>
      </c>
      <c r="G75" s="8"/>
      <c r="H75" s="138">
        <v>1</v>
      </c>
      <c r="I75" s="8"/>
      <c r="J75" s="14">
        <v>4</v>
      </c>
      <c r="K75" s="138">
        <v>10</v>
      </c>
      <c r="L75" s="8">
        <v>2</v>
      </c>
      <c r="M75" s="8"/>
      <c r="N75" s="8"/>
      <c r="O75" s="152"/>
      <c r="P75" s="138"/>
      <c r="Q75" s="138">
        <v>1</v>
      </c>
      <c r="R75" s="138"/>
      <c r="S75" s="39"/>
    </row>
    <row r="76" spans="1:19" ht="32.25" customHeight="1" thickBot="1" x14ac:dyDescent="0.3">
      <c r="A76" s="368"/>
      <c r="B76" s="378"/>
      <c r="C76" s="378"/>
      <c r="D76" s="186"/>
      <c r="E76" s="26" t="s">
        <v>79</v>
      </c>
      <c r="F76" s="14">
        <v>4</v>
      </c>
      <c r="G76" s="8"/>
      <c r="H76" s="138">
        <v>5</v>
      </c>
      <c r="I76" s="8"/>
      <c r="J76" s="14">
        <v>7</v>
      </c>
      <c r="K76" s="138">
        <v>14</v>
      </c>
      <c r="L76" s="8">
        <v>6</v>
      </c>
      <c r="M76" s="8">
        <f>SUM(G76:L76)</f>
        <v>32</v>
      </c>
      <c r="N76" s="8"/>
      <c r="O76" s="152">
        <v>1</v>
      </c>
      <c r="P76" s="138">
        <v>2</v>
      </c>
      <c r="Q76" s="138">
        <v>1</v>
      </c>
      <c r="R76" s="138"/>
      <c r="S76" s="54"/>
    </row>
    <row r="77" spans="1:19" ht="21" customHeight="1" x14ac:dyDescent="0.25">
      <c r="A77" s="368"/>
      <c r="B77" s="378"/>
      <c r="C77" s="378"/>
      <c r="D77" s="385" t="s">
        <v>494</v>
      </c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6"/>
      <c r="S77" s="54"/>
    </row>
    <row r="78" spans="1:19" ht="24" customHeight="1" x14ac:dyDescent="0.25">
      <c r="A78" s="368"/>
      <c r="B78" s="378"/>
      <c r="C78" s="378"/>
      <c r="D78" s="169" t="s">
        <v>474</v>
      </c>
      <c r="E78" s="26" t="s">
        <v>28</v>
      </c>
      <c r="F78" s="138">
        <v>18</v>
      </c>
      <c r="G78" s="8"/>
      <c r="H78" s="138">
        <v>3</v>
      </c>
      <c r="I78" s="8">
        <v>1</v>
      </c>
      <c r="J78" s="14"/>
      <c r="K78" s="138">
        <v>12</v>
      </c>
      <c r="L78" s="8">
        <v>2</v>
      </c>
      <c r="M78" s="8">
        <f>SUM(G78:L78)</f>
        <v>18</v>
      </c>
      <c r="N78" s="8"/>
      <c r="O78" s="152"/>
      <c r="P78" s="138"/>
      <c r="Q78" s="138"/>
      <c r="R78" s="138"/>
      <c r="S78" s="54"/>
    </row>
    <row r="79" spans="1:19" ht="33" customHeight="1" thickBot="1" x14ac:dyDescent="0.3">
      <c r="A79" s="368"/>
      <c r="B79" s="378"/>
      <c r="C79" s="378"/>
      <c r="D79" s="169"/>
      <c r="E79" s="26" t="s">
        <v>33</v>
      </c>
      <c r="F79" s="14">
        <v>13</v>
      </c>
      <c r="G79" s="8"/>
      <c r="H79" s="138"/>
      <c r="I79" s="8"/>
      <c r="J79" s="14"/>
      <c r="K79" s="138"/>
      <c r="L79" s="8"/>
      <c r="M79" s="8"/>
      <c r="N79" s="8"/>
      <c r="O79" s="152">
        <v>12</v>
      </c>
      <c r="P79" s="138">
        <v>1</v>
      </c>
      <c r="Q79" s="138"/>
      <c r="R79" s="138"/>
      <c r="S79" s="39"/>
    </row>
    <row r="80" spans="1:19" ht="20.25" customHeight="1" x14ac:dyDescent="0.25">
      <c r="A80" s="368"/>
      <c r="B80" s="378"/>
      <c r="C80" s="378"/>
      <c r="D80" s="169"/>
      <c r="E80" s="28" t="s">
        <v>81</v>
      </c>
      <c r="F80" s="14">
        <v>62</v>
      </c>
      <c r="G80" s="8"/>
      <c r="H80" s="138"/>
      <c r="I80" s="8"/>
      <c r="J80" s="14"/>
      <c r="K80" s="138"/>
      <c r="L80" s="8"/>
      <c r="M80" s="8"/>
      <c r="N80" s="8"/>
      <c r="O80" s="152">
        <v>8</v>
      </c>
      <c r="P80" s="138">
        <v>24</v>
      </c>
      <c r="Q80" s="138">
        <v>13</v>
      </c>
      <c r="R80" s="138">
        <v>17</v>
      </c>
      <c r="S80" s="39"/>
    </row>
    <row r="81" spans="1:19" ht="20.25" customHeight="1" x14ac:dyDescent="0.25">
      <c r="A81" s="368"/>
      <c r="B81" s="378"/>
      <c r="C81" s="378"/>
      <c r="D81" s="187"/>
      <c r="E81" s="26" t="s">
        <v>80</v>
      </c>
      <c r="F81" s="14">
        <v>18</v>
      </c>
      <c r="G81" s="8"/>
      <c r="H81" s="138"/>
      <c r="I81" s="8"/>
      <c r="J81" s="14"/>
      <c r="K81" s="138">
        <v>3</v>
      </c>
      <c r="L81" s="8">
        <v>1</v>
      </c>
      <c r="M81" s="8"/>
      <c r="N81" s="8"/>
      <c r="O81" s="152">
        <v>4</v>
      </c>
      <c r="P81" s="138"/>
      <c r="Q81" s="138"/>
      <c r="R81" s="138">
        <v>14</v>
      </c>
      <c r="S81" s="39"/>
    </row>
    <row r="82" spans="1:19" ht="40.5" customHeight="1" x14ac:dyDescent="0.25">
      <c r="A82" s="368"/>
      <c r="B82" s="378"/>
      <c r="C82" s="378"/>
      <c r="D82" s="188" t="s">
        <v>495</v>
      </c>
      <c r="E82" s="26" t="s">
        <v>32</v>
      </c>
      <c r="F82" s="102">
        <v>3</v>
      </c>
      <c r="G82" s="173">
        <v>1</v>
      </c>
      <c r="H82" s="174">
        <v>2</v>
      </c>
      <c r="I82" s="173">
        <v>3</v>
      </c>
      <c r="J82" s="102">
        <v>1</v>
      </c>
      <c r="K82" s="174">
        <v>2</v>
      </c>
      <c r="L82" s="173">
        <v>3</v>
      </c>
      <c r="M82" s="173">
        <f>SUM(G82:L82)</f>
        <v>12</v>
      </c>
      <c r="N82" s="173"/>
      <c r="O82" s="175">
        <v>1</v>
      </c>
      <c r="P82" s="174">
        <v>1</v>
      </c>
      <c r="Q82" s="174">
        <v>1</v>
      </c>
      <c r="R82" s="174"/>
      <c r="S82" s="191"/>
    </row>
    <row r="83" spans="1:19" ht="27.75" customHeight="1" x14ac:dyDescent="0.25">
      <c r="A83" s="368"/>
      <c r="B83" s="378"/>
      <c r="C83" s="378"/>
      <c r="D83" s="188" t="s">
        <v>82</v>
      </c>
      <c r="E83" s="26" t="s">
        <v>28</v>
      </c>
      <c r="F83" s="14"/>
      <c r="G83" s="8"/>
      <c r="H83" s="138"/>
      <c r="I83" s="8"/>
      <c r="J83" s="14"/>
      <c r="K83" s="138"/>
      <c r="L83" s="8"/>
      <c r="M83" s="8"/>
      <c r="N83" s="8"/>
      <c r="O83" s="152"/>
      <c r="P83" s="138"/>
      <c r="Q83" s="138"/>
      <c r="R83" s="138"/>
      <c r="S83" s="39"/>
    </row>
    <row r="84" spans="1:19" ht="31.5" customHeight="1" x14ac:dyDescent="0.25">
      <c r="A84" s="368"/>
      <c r="B84" s="378"/>
      <c r="C84" s="378"/>
      <c r="D84" s="188" t="s">
        <v>83</v>
      </c>
      <c r="E84" s="26" t="s">
        <v>33</v>
      </c>
      <c r="F84" s="14">
        <v>1</v>
      </c>
      <c r="G84" s="8"/>
      <c r="H84" s="138"/>
      <c r="I84" s="8"/>
      <c r="J84" s="14"/>
      <c r="K84" s="138"/>
      <c r="L84" s="8"/>
      <c r="M84" s="8"/>
      <c r="N84" s="8"/>
      <c r="O84" s="152"/>
      <c r="P84" s="138"/>
      <c r="Q84" s="138">
        <v>1</v>
      </c>
      <c r="R84" s="138"/>
      <c r="S84" s="39"/>
    </row>
    <row r="85" spans="1:19" ht="45.75" customHeight="1" x14ac:dyDescent="0.25">
      <c r="A85" s="368"/>
      <c r="B85" s="378"/>
      <c r="C85" s="378"/>
      <c r="D85" s="188" t="s">
        <v>84</v>
      </c>
      <c r="E85" s="26" t="s">
        <v>33</v>
      </c>
      <c r="F85" s="14">
        <v>1</v>
      </c>
      <c r="G85" s="8"/>
      <c r="H85" s="138"/>
      <c r="I85" s="8"/>
      <c r="J85" s="14"/>
      <c r="K85" s="138"/>
      <c r="L85" s="8"/>
      <c r="M85" s="8"/>
      <c r="N85" s="8"/>
      <c r="O85" s="152"/>
      <c r="P85" s="138"/>
      <c r="Q85" s="138">
        <v>1</v>
      </c>
      <c r="R85" s="138"/>
      <c r="S85" s="39"/>
    </row>
    <row r="86" spans="1:19" ht="44.25" customHeight="1" x14ac:dyDescent="0.25">
      <c r="A86" s="368"/>
      <c r="B86" s="378"/>
      <c r="C86" s="378"/>
      <c r="D86" s="188" t="s">
        <v>85</v>
      </c>
      <c r="E86" s="26" t="s">
        <v>33</v>
      </c>
      <c r="F86" s="14">
        <v>1</v>
      </c>
      <c r="G86" s="8"/>
      <c r="H86" s="138"/>
      <c r="I86" s="8"/>
      <c r="J86" s="14"/>
      <c r="K86" s="138"/>
      <c r="L86" s="8"/>
      <c r="M86" s="8"/>
      <c r="N86" s="8"/>
      <c r="O86" s="152"/>
      <c r="P86" s="138"/>
      <c r="Q86" s="138">
        <v>1</v>
      </c>
      <c r="R86" s="138"/>
      <c r="S86" s="39"/>
    </row>
    <row r="87" spans="1:19" ht="48.75" customHeight="1" x14ac:dyDescent="0.25">
      <c r="A87" s="368"/>
      <c r="B87" s="378"/>
      <c r="C87" s="378"/>
      <c r="D87" s="189" t="s">
        <v>86</v>
      </c>
      <c r="E87" s="26" t="s">
        <v>192</v>
      </c>
      <c r="F87" s="102">
        <v>31</v>
      </c>
      <c r="G87" s="173">
        <v>2</v>
      </c>
      <c r="H87" s="174">
        <v>11</v>
      </c>
      <c r="I87" s="173"/>
      <c r="J87" s="102">
        <v>2</v>
      </c>
      <c r="K87" s="174">
        <v>15</v>
      </c>
      <c r="L87" s="173">
        <v>1</v>
      </c>
      <c r="M87" s="173">
        <f>SUM(G87:L87)</f>
        <v>31</v>
      </c>
      <c r="N87" s="56" t="s">
        <v>177</v>
      </c>
      <c r="O87" s="152"/>
      <c r="P87" s="138"/>
      <c r="Q87" s="138"/>
      <c r="R87" s="138"/>
      <c r="S87" s="334"/>
    </row>
    <row r="88" spans="1:19" ht="27" customHeight="1" x14ac:dyDescent="0.25">
      <c r="A88" s="368"/>
      <c r="B88" s="378"/>
      <c r="C88" s="378"/>
      <c r="D88" s="190"/>
      <c r="E88" s="26" t="s">
        <v>81</v>
      </c>
      <c r="F88" s="14">
        <v>111</v>
      </c>
      <c r="G88" s="8">
        <v>8</v>
      </c>
      <c r="H88" s="138">
        <v>27</v>
      </c>
      <c r="I88" s="8"/>
      <c r="J88" s="14">
        <v>3</v>
      </c>
      <c r="K88" s="138">
        <v>36</v>
      </c>
      <c r="L88" s="8">
        <v>2</v>
      </c>
      <c r="M88" s="8"/>
      <c r="N88" s="8"/>
      <c r="O88" s="152">
        <v>25</v>
      </c>
      <c r="P88" s="138">
        <v>25</v>
      </c>
      <c r="Q88" s="138">
        <v>38</v>
      </c>
      <c r="R88" s="138">
        <v>23</v>
      </c>
      <c r="S88" s="341"/>
    </row>
    <row r="89" spans="1:19" ht="27.75" customHeight="1" x14ac:dyDescent="0.25">
      <c r="A89" s="368"/>
      <c r="B89" s="378"/>
      <c r="C89" s="378"/>
      <c r="D89" s="190"/>
      <c r="E89" s="26" t="s">
        <v>89</v>
      </c>
      <c r="F89" s="14"/>
      <c r="G89" s="8"/>
      <c r="H89" s="138"/>
      <c r="I89" s="8"/>
      <c r="J89" s="14"/>
      <c r="K89" s="138"/>
      <c r="L89" s="8">
        <v>1</v>
      </c>
      <c r="M89" s="8"/>
      <c r="N89" s="8"/>
      <c r="O89" s="152"/>
      <c r="P89" s="138"/>
      <c r="Q89" s="138">
        <v>1</v>
      </c>
      <c r="R89" s="138"/>
      <c r="S89" s="335"/>
    </row>
    <row r="90" spans="1:19" ht="40.5" customHeight="1" x14ac:dyDescent="0.25">
      <c r="A90" s="368"/>
      <c r="B90" s="378"/>
      <c r="C90" s="378"/>
      <c r="D90" s="332" t="s">
        <v>87</v>
      </c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3"/>
    </row>
    <row r="91" spans="1:19" ht="23.25" customHeight="1" x14ac:dyDescent="0.25">
      <c r="A91" s="368"/>
      <c r="B91" s="378"/>
      <c r="C91" s="378"/>
      <c r="D91" s="330" t="s">
        <v>195</v>
      </c>
      <c r="E91" s="26" t="s">
        <v>476</v>
      </c>
      <c r="F91" s="14">
        <v>72</v>
      </c>
      <c r="G91" s="8"/>
      <c r="H91" s="138">
        <v>12</v>
      </c>
      <c r="I91" s="8">
        <v>4</v>
      </c>
      <c r="J91" s="14">
        <v>4</v>
      </c>
      <c r="K91" s="138">
        <v>42</v>
      </c>
      <c r="L91" s="8">
        <v>10</v>
      </c>
      <c r="M91" s="8">
        <v>72</v>
      </c>
      <c r="N91" s="8"/>
      <c r="O91" s="152"/>
      <c r="P91" s="138"/>
      <c r="Q91" s="138"/>
      <c r="R91" s="138"/>
      <c r="S91" s="334"/>
    </row>
    <row r="92" spans="1:19" ht="23.25" customHeight="1" x14ac:dyDescent="0.25">
      <c r="A92" s="368"/>
      <c r="B92" s="378"/>
      <c r="C92" s="378"/>
      <c r="D92" s="331"/>
      <c r="E92" s="26" t="s">
        <v>88</v>
      </c>
      <c r="F92" s="14">
        <v>108</v>
      </c>
      <c r="G92" s="8"/>
      <c r="H92" s="138"/>
      <c r="I92" s="8"/>
      <c r="J92" s="14"/>
      <c r="K92" s="138"/>
      <c r="L92" s="8"/>
      <c r="M92" s="8"/>
      <c r="N92" s="8"/>
      <c r="O92" s="152">
        <v>10</v>
      </c>
      <c r="P92" s="138">
        <v>42</v>
      </c>
      <c r="Q92" s="138">
        <v>41</v>
      </c>
      <c r="R92" s="138">
        <v>15</v>
      </c>
      <c r="S92" s="335"/>
    </row>
    <row r="93" spans="1:19" ht="25.5" customHeight="1" x14ac:dyDescent="0.25">
      <c r="A93" s="368"/>
      <c r="B93" s="378"/>
      <c r="C93" s="378"/>
      <c r="D93" s="330" t="s">
        <v>475</v>
      </c>
      <c r="E93" s="26" t="s">
        <v>476</v>
      </c>
      <c r="F93" s="14">
        <v>33</v>
      </c>
      <c r="G93" s="8"/>
      <c r="H93" s="138">
        <v>4</v>
      </c>
      <c r="I93" s="8">
        <v>2</v>
      </c>
      <c r="J93" s="14">
        <v>2</v>
      </c>
      <c r="K93" s="138">
        <v>24</v>
      </c>
      <c r="L93" s="8">
        <v>1</v>
      </c>
      <c r="M93" s="8">
        <f>SUM(H93:L93)</f>
        <v>33</v>
      </c>
      <c r="N93" s="8"/>
      <c r="O93" s="152"/>
      <c r="P93" s="138"/>
      <c r="Q93" s="138"/>
      <c r="R93" s="138"/>
      <c r="S93" s="334"/>
    </row>
    <row r="94" spans="1:19" ht="27" customHeight="1" x14ac:dyDescent="0.25">
      <c r="A94" s="368"/>
      <c r="B94" s="378"/>
      <c r="C94" s="378"/>
      <c r="D94" s="387"/>
      <c r="E94" s="26" t="s">
        <v>88</v>
      </c>
      <c r="F94" s="14">
        <v>51</v>
      </c>
      <c r="G94" s="8"/>
      <c r="H94" s="138"/>
      <c r="I94" s="8"/>
      <c r="J94" s="14"/>
      <c r="K94" s="138"/>
      <c r="L94" s="8"/>
      <c r="M94" s="8"/>
      <c r="N94" s="8"/>
      <c r="O94" s="152">
        <v>13</v>
      </c>
      <c r="P94" s="138">
        <v>18</v>
      </c>
      <c r="Q94" s="138">
        <v>12</v>
      </c>
      <c r="R94" s="138">
        <v>8</v>
      </c>
      <c r="S94" s="335"/>
    </row>
    <row r="95" spans="1:19" ht="27" customHeight="1" x14ac:dyDescent="0.25">
      <c r="A95" s="368"/>
      <c r="B95" s="378"/>
      <c r="C95" s="378"/>
      <c r="D95" s="331"/>
      <c r="E95" s="26" t="s">
        <v>191</v>
      </c>
      <c r="F95" s="14">
        <v>1</v>
      </c>
      <c r="G95" s="8"/>
      <c r="H95" s="138"/>
      <c r="I95" s="8"/>
      <c r="J95" s="14"/>
      <c r="K95" s="138"/>
      <c r="L95" s="8"/>
      <c r="M95" s="8"/>
      <c r="N95" s="8"/>
      <c r="O95" s="152">
        <v>1</v>
      </c>
      <c r="P95" s="138"/>
      <c r="Q95" s="138"/>
      <c r="R95" s="138"/>
      <c r="S95" s="58"/>
    </row>
    <row r="96" spans="1:19" ht="42" customHeight="1" x14ac:dyDescent="0.25">
      <c r="A96" s="368"/>
      <c r="B96" s="378"/>
      <c r="C96" s="378"/>
      <c r="D96" s="330" t="s">
        <v>196</v>
      </c>
      <c r="E96" s="26" t="s">
        <v>469</v>
      </c>
      <c r="F96" s="14">
        <v>21</v>
      </c>
      <c r="G96" s="8"/>
      <c r="H96" s="138">
        <v>1</v>
      </c>
      <c r="I96" s="8">
        <v>1</v>
      </c>
      <c r="J96" s="14">
        <v>2</v>
      </c>
      <c r="K96" s="138">
        <v>12</v>
      </c>
      <c r="L96" s="8">
        <v>5</v>
      </c>
      <c r="M96" s="8">
        <f>SUM(H96:L96)</f>
        <v>21</v>
      </c>
      <c r="N96" s="8"/>
      <c r="O96" s="152"/>
      <c r="P96" s="138"/>
      <c r="Q96" s="138"/>
      <c r="R96" s="138"/>
      <c r="S96" s="334"/>
    </row>
    <row r="97" spans="1:19" ht="27" customHeight="1" x14ac:dyDescent="0.25">
      <c r="A97" s="368"/>
      <c r="B97" s="378"/>
      <c r="C97" s="378"/>
      <c r="D97" s="387"/>
      <c r="E97" s="26" t="s">
        <v>88</v>
      </c>
      <c r="F97" s="14">
        <v>33</v>
      </c>
      <c r="G97" s="8"/>
      <c r="H97" s="138"/>
      <c r="I97" s="8"/>
      <c r="J97" s="14"/>
      <c r="K97" s="138"/>
      <c r="L97" s="8"/>
      <c r="M97" s="8"/>
      <c r="N97" s="8"/>
      <c r="O97" s="152">
        <v>18</v>
      </c>
      <c r="P97" s="138">
        <v>1</v>
      </c>
      <c r="Q97" s="138">
        <v>2</v>
      </c>
      <c r="R97" s="138">
        <v>12</v>
      </c>
      <c r="S97" s="335"/>
    </row>
    <row r="98" spans="1:19" ht="27" customHeight="1" x14ac:dyDescent="0.25">
      <c r="A98" s="368"/>
      <c r="B98" s="378"/>
      <c r="C98" s="378"/>
      <c r="D98" s="331"/>
      <c r="E98" s="26" t="s">
        <v>193</v>
      </c>
      <c r="F98" s="14">
        <v>1</v>
      </c>
      <c r="G98" s="8"/>
      <c r="H98" s="138">
        <v>4</v>
      </c>
      <c r="I98" s="8">
        <v>1</v>
      </c>
      <c r="J98" s="14"/>
      <c r="K98" s="138">
        <v>3</v>
      </c>
      <c r="L98" s="8">
        <v>2</v>
      </c>
      <c r="M98" s="8"/>
      <c r="N98" s="8"/>
      <c r="O98" s="152"/>
      <c r="P98" s="138">
        <v>1</v>
      </c>
      <c r="Q98" s="138"/>
      <c r="R98" s="138"/>
      <c r="S98" s="58"/>
    </row>
    <row r="99" spans="1:19" ht="27" customHeight="1" x14ac:dyDescent="0.25">
      <c r="A99" s="368"/>
      <c r="B99" s="378"/>
      <c r="C99" s="378"/>
      <c r="D99" s="330" t="s">
        <v>198</v>
      </c>
      <c r="E99" s="26" t="s">
        <v>469</v>
      </c>
      <c r="F99" s="14">
        <v>8</v>
      </c>
      <c r="G99" s="8"/>
      <c r="H99" s="138"/>
      <c r="I99" s="8"/>
      <c r="J99" s="14"/>
      <c r="K99" s="138">
        <v>7</v>
      </c>
      <c r="L99" s="8">
        <v>1</v>
      </c>
      <c r="M99" s="8">
        <f>SUM(K99:L99)</f>
        <v>8</v>
      </c>
      <c r="N99" s="8"/>
      <c r="O99" s="152"/>
      <c r="P99" s="138"/>
      <c r="Q99" s="138"/>
      <c r="R99" s="138"/>
      <c r="S99" s="334"/>
    </row>
    <row r="100" spans="1:19" ht="27" customHeight="1" x14ac:dyDescent="0.25">
      <c r="A100" s="368"/>
      <c r="B100" s="378"/>
      <c r="C100" s="378"/>
      <c r="D100" s="331"/>
      <c r="E100" s="26" t="s">
        <v>88</v>
      </c>
      <c r="F100" s="14">
        <v>10</v>
      </c>
      <c r="G100" s="8"/>
      <c r="H100" s="138"/>
      <c r="I100" s="8"/>
      <c r="J100" s="14"/>
      <c r="K100" s="138"/>
      <c r="L100" s="8"/>
      <c r="M100" s="8"/>
      <c r="N100" s="8"/>
      <c r="O100" s="152">
        <v>2</v>
      </c>
      <c r="P100" s="138">
        <v>3</v>
      </c>
      <c r="Q100" s="138">
        <v>3</v>
      </c>
      <c r="R100" s="138">
        <v>2</v>
      </c>
      <c r="S100" s="335"/>
    </row>
    <row r="101" spans="1:19" ht="27" customHeight="1" x14ac:dyDescent="0.25">
      <c r="A101" s="368"/>
      <c r="B101" s="378"/>
      <c r="C101" s="378"/>
      <c r="D101" s="330" t="s">
        <v>184</v>
      </c>
      <c r="E101" s="26" t="s">
        <v>28</v>
      </c>
      <c r="F101" s="14">
        <v>50</v>
      </c>
      <c r="G101" s="8"/>
      <c r="H101" s="138">
        <v>5</v>
      </c>
      <c r="I101" s="8">
        <v>4</v>
      </c>
      <c r="J101" s="14">
        <v>2</v>
      </c>
      <c r="K101" s="138">
        <v>35</v>
      </c>
      <c r="L101" s="8">
        <v>4</v>
      </c>
      <c r="M101" s="8">
        <f>SUM(H101:L101)</f>
        <v>50</v>
      </c>
      <c r="N101" s="8"/>
      <c r="O101" s="152"/>
      <c r="P101" s="138"/>
      <c r="Q101" s="138"/>
      <c r="R101" s="138"/>
      <c r="S101" s="334"/>
    </row>
    <row r="102" spans="1:19" ht="27" customHeight="1" x14ac:dyDescent="0.25">
      <c r="A102" s="368"/>
      <c r="B102" s="378"/>
      <c r="C102" s="378"/>
      <c r="D102" s="331"/>
      <c r="E102" s="26" t="s">
        <v>88</v>
      </c>
      <c r="F102" s="14">
        <v>66</v>
      </c>
      <c r="G102" s="8"/>
      <c r="H102" s="138"/>
      <c r="I102" s="8"/>
      <c r="J102" s="14"/>
      <c r="K102" s="138"/>
      <c r="L102" s="8"/>
      <c r="M102" s="8"/>
      <c r="N102" s="8"/>
      <c r="O102" s="152">
        <v>21</v>
      </c>
      <c r="P102" s="138">
        <v>15</v>
      </c>
      <c r="Q102" s="138">
        <v>15</v>
      </c>
      <c r="R102" s="138">
        <v>15</v>
      </c>
      <c r="S102" s="335"/>
    </row>
    <row r="103" spans="1:19" ht="25.5" customHeight="1" x14ac:dyDescent="0.25">
      <c r="A103" s="368"/>
      <c r="B103" s="378"/>
      <c r="C103" s="378"/>
      <c r="D103" s="330" t="s">
        <v>197</v>
      </c>
      <c r="E103" s="26" t="s">
        <v>28</v>
      </c>
      <c r="F103" s="14">
        <v>10</v>
      </c>
      <c r="G103" s="8"/>
      <c r="H103" s="138"/>
      <c r="I103" s="8"/>
      <c r="J103" s="14"/>
      <c r="K103" s="138">
        <v>10</v>
      </c>
      <c r="L103" s="8"/>
      <c r="M103" s="8">
        <v>10</v>
      </c>
      <c r="N103" s="8"/>
      <c r="O103" s="152"/>
      <c r="P103" s="138"/>
      <c r="Q103" s="138"/>
      <c r="R103" s="138"/>
      <c r="S103" s="334"/>
    </row>
    <row r="104" spans="1:19" ht="27" customHeight="1" x14ac:dyDescent="0.25">
      <c r="A104" s="368"/>
      <c r="B104" s="378"/>
      <c r="C104" s="378"/>
      <c r="D104" s="331"/>
      <c r="E104" s="26" t="s">
        <v>88</v>
      </c>
      <c r="F104" s="14">
        <v>12</v>
      </c>
      <c r="G104" s="8"/>
      <c r="H104" s="138"/>
      <c r="I104" s="8"/>
      <c r="J104" s="14"/>
      <c r="K104" s="138"/>
      <c r="L104" s="8"/>
      <c r="M104" s="8"/>
      <c r="N104" s="8"/>
      <c r="O104" s="152">
        <v>5</v>
      </c>
      <c r="P104" s="138">
        <v>7</v>
      </c>
      <c r="Q104" s="138"/>
      <c r="R104" s="138"/>
      <c r="S104" s="335"/>
    </row>
    <row r="105" spans="1:19" ht="27" customHeight="1" x14ac:dyDescent="0.25">
      <c r="A105" s="368"/>
      <c r="B105" s="378"/>
      <c r="C105" s="378"/>
      <c r="D105" s="330" t="s">
        <v>174</v>
      </c>
      <c r="E105" s="26" t="s">
        <v>469</v>
      </c>
      <c r="F105" s="14">
        <v>3</v>
      </c>
      <c r="G105" s="8"/>
      <c r="H105" s="138">
        <v>1</v>
      </c>
      <c r="I105" s="8"/>
      <c r="J105" s="14"/>
      <c r="K105" s="138">
        <v>2</v>
      </c>
      <c r="L105" s="8"/>
      <c r="M105" s="8"/>
      <c r="N105" s="8"/>
      <c r="O105" s="152"/>
      <c r="P105" s="138">
        <v>3</v>
      </c>
      <c r="Q105" s="138"/>
      <c r="R105" s="138"/>
      <c r="S105" s="334"/>
    </row>
    <row r="106" spans="1:19" ht="28.5" customHeight="1" x14ac:dyDescent="0.25">
      <c r="A106" s="368"/>
      <c r="B106" s="378"/>
      <c r="C106" s="378"/>
      <c r="D106" s="331"/>
      <c r="E106" s="26" t="s">
        <v>88</v>
      </c>
      <c r="F106" s="14">
        <v>3</v>
      </c>
      <c r="G106" s="8"/>
      <c r="H106" s="138"/>
      <c r="I106" s="8"/>
      <c r="J106" s="14"/>
      <c r="K106" s="138"/>
      <c r="L106" s="8"/>
      <c r="M106" s="8"/>
      <c r="N106" s="8"/>
      <c r="O106" s="152"/>
      <c r="P106" s="138">
        <v>3</v>
      </c>
      <c r="Q106" s="138"/>
      <c r="R106" s="138"/>
      <c r="S106" s="335"/>
    </row>
    <row r="107" spans="1:19" ht="28.5" customHeight="1" x14ac:dyDescent="0.25">
      <c r="A107" s="368"/>
      <c r="B107" s="378"/>
      <c r="C107" s="378"/>
      <c r="D107" s="330" t="s">
        <v>200</v>
      </c>
      <c r="E107" s="26" t="s">
        <v>473</v>
      </c>
      <c r="F107" s="14">
        <v>1</v>
      </c>
      <c r="G107" s="8"/>
      <c r="H107" s="138">
        <v>1</v>
      </c>
      <c r="I107" s="8"/>
      <c r="J107" s="14"/>
      <c r="K107" s="138">
        <v>2</v>
      </c>
      <c r="L107" s="8"/>
      <c r="M107" s="8"/>
      <c r="N107" s="8"/>
      <c r="O107" s="152"/>
      <c r="P107" s="138"/>
      <c r="Q107" s="138"/>
      <c r="R107" s="138"/>
      <c r="S107" s="334"/>
    </row>
    <row r="108" spans="1:19" ht="28.5" customHeight="1" x14ac:dyDescent="0.25">
      <c r="A108" s="368"/>
      <c r="B108" s="378"/>
      <c r="C108" s="378"/>
      <c r="D108" s="331"/>
      <c r="E108" s="26" t="s">
        <v>201</v>
      </c>
      <c r="F108" s="14">
        <v>3</v>
      </c>
      <c r="G108" s="8"/>
      <c r="H108" s="138">
        <v>1</v>
      </c>
      <c r="I108" s="8"/>
      <c r="J108" s="14"/>
      <c r="K108" s="138">
        <v>2</v>
      </c>
      <c r="L108" s="8"/>
      <c r="M108" s="8"/>
      <c r="N108" s="8"/>
      <c r="O108" s="152"/>
      <c r="P108" s="138"/>
      <c r="Q108" s="138">
        <v>1</v>
      </c>
      <c r="R108" s="138">
        <v>2</v>
      </c>
      <c r="S108" s="335"/>
    </row>
    <row r="109" spans="1:19" ht="28.5" customHeight="1" x14ac:dyDescent="0.25">
      <c r="A109" s="368"/>
      <c r="B109" s="378"/>
      <c r="C109" s="378"/>
      <c r="D109" s="336" t="s">
        <v>170</v>
      </c>
      <c r="E109" s="26" t="s">
        <v>469</v>
      </c>
      <c r="F109" s="14">
        <v>26</v>
      </c>
      <c r="G109" s="8"/>
      <c r="H109" s="138">
        <v>4</v>
      </c>
      <c r="I109" s="8"/>
      <c r="J109" s="14"/>
      <c r="K109" s="138">
        <v>23</v>
      </c>
      <c r="L109" s="8"/>
      <c r="M109" s="8">
        <v>26</v>
      </c>
      <c r="N109" s="8"/>
      <c r="O109" s="152"/>
      <c r="P109" s="138"/>
      <c r="Q109" s="138"/>
      <c r="R109" s="138">
        <v>26</v>
      </c>
      <c r="S109" s="133"/>
    </row>
    <row r="110" spans="1:19" ht="28.5" customHeight="1" x14ac:dyDescent="0.25">
      <c r="A110" s="368"/>
      <c r="B110" s="378"/>
      <c r="C110" s="378"/>
      <c r="D110" s="337"/>
      <c r="E110" s="26" t="s">
        <v>27</v>
      </c>
      <c r="F110" s="14">
        <v>26</v>
      </c>
      <c r="G110" s="8"/>
      <c r="H110" s="138"/>
      <c r="I110" s="8"/>
      <c r="J110" s="14"/>
      <c r="K110" s="138"/>
      <c r="L110" s="8"/>
      <c r="M110" s="8"/>
      <c r="N110" s="8"/>
      <c r="O110" s="152"/>
      <c r="P110" s="138"/>
      <c r="Q110" s="138"/>
      <c r="R110" s="138">
        <v>26</v>
      </c>
      <c r="S110" s="133"/>
    </row>
    <row r="111" spans="1:19" ht="28.5" customHeight="1" x14ac:dyDescent="0.25">
      <c r="A111" s="368"/>
      <c r="B111" s="378"/>
      <c r="C111" s="378"/>
      <c r="D111" s="195" t="s">
        <v>189</v>
      </c>
      <c r="E111" s="26" t="s">
        <v>469</v>
      </c>
      <c r="F111" s="14">
        <v>2</v>
      </c>
      <c r="G111" s="8"/>
      <c r="H111" s="138"/>
      <c r="I111" s="8"/>
      <c r="J111" s="14"/>
      <c r="K111" s="138">
        <v>2</v>
      </c>
      <c r="L111" s="8"/>
      <c r="M111" s="8"/>
      <c r="N111" s="8"/>
      <c r="O111" s="152"/>
      <c r="P111" s="138"/>
      <c r="Q111" s="138"/>
      <c r="R111" s="138"/>
      <c r="S111" s="334"/>
    </row>
    <row r="112" spans="1:19" ht="28.5" customHeight="1" x14ac:dyDescent="0.25">
      <c r="A112" s="368"/>
      <c r="B112" s="378"/>
      <c r="C112" s="378"/>
      <c r="D112" s="196"/>
      <c r="E112" s="26" t="s">
        <v>88</v>
      </c>
      <c r="F112" s="14">
        <v>4</v>
      </c>
      <c r="G112" s="8"/>
      <c r="H112" s="138"/>
      <c r="I112" s="8"/>
      <c r="J112" s="14"/>
      <c r="K112" s="138"/>
      <c r="L112" s="8"/>
      <c r="M112" s="8"/>
      <c r="N112" s="8"/>
      <c r="O112" s="152"/>
      <c r="P112" s="138">
        <v>2</v>
      </c>
      <c r="Q112" s="138"/>
      <c r="R112" s="138">
        <v>2</v>
      </c>
      <c r="S112" s="335"/>
    </row>
    <row r="113" spans="1:19" ht="28.5" customHeight="1" x14ac:dyDescent="0.25">
      <c r="A113" s="368"/>
      <c r="B113" s="378"/>
      <c r="C113" s="378"/>
      <c r="D113" s="330" t="s">
        <v>203</v>
      </c>
      <c r="E113" s="26" t="s">
        <v>469</v>
      </c>
      <c r="F113" s="14">
        <v>1</v>
      </c>
      <c r="G113" s="8"/>
      <c r="H113" s="138">
        <v>1</v>
      </c>
      <c r="I113" s="8"/>
      <c r="J113" s="14"/>
      <c r="K113" s="138"/>
      <c r="L113" s="8"/>
      <c r="M113" s="8"/>
      <c r="N113" s="8"/>
      <c r="O113" s="152"/>
      <c r="P113" s="138"/>
      <c r="Q113" s="138"/>
      <c r="R113" s="138"/>
      <c r="S113" s="59"/>
    </row>
    <row r="114" spans="1:19" ht="28.5" customHeight="1" x14ac:dyDescent="0.25">
      <c r="A114" s="368"/>
      <c r="B114" s="378"/>
      <c r="C114" s="378"/>
      <c r="D114" s="331"/>
      <c r="E114" s="26" t="s">
        <v>88</v>
      </c>
      <c r="F114" s="14">
        <v>2</v>
      </c>
      <c r="G114" s="8"/>
      <c r="H114" s="138"/>
      <c r="I114" s="8"/>
      <c r="J114" s="14"/>
      <c r="K114" s="138"/>
      <c r="L114" s="8"/>
      <c r="M114" s="8"/>
      <c r="N114" s="8"/>
      <c r="O114" s="152"/>
      <c r="P114" s="138">
        <v>1</v>
      </c>
      <c r="Q114" s="138">
        <v>1</v>
      </c>
      <c r="R114" s="138">
        <v>1</v>
      </c>
      <c r="S114" s="59"/>
    </row>
    <row r="115" spans="1:19" ht="28.5" customHeight="1" x14ac:dyDescent="0.25">
      <c r="A115" s="368"/>
      <c r="B115" s="378"/>
      <c r="C115" s="378"/>
      <c r="D115" s="330" t="s">
        <v>206</v>
      </c>
      <c r="E115" s="26" t="s">
        <v>469</v>
      </c>
      <c r="F115" s="14">
        <v>4</v>
      </c>
      <c r="G115" s="8"/>
      <c r="H115" s="138">
        <v>2</v>
      </c>
      <c r="I115" s="8"/>
      <c r="J115" s="14"/>
      <c r="K115" s="138">
        <v>2</v>
      </c>
      <c r="L115" s="8"/>
      <c r="M115" s="8">
        <v>4</v>
      </c>
      <c r="N115" s="8"/>
      <c r="O115" s="152"/>
      <c r="P115" s="138"/>
      <c r="Q115" s="138"/>
      <c r="R115" s="138"/>
      <c r="S115" s="61"/>
    </row>
    <row r="116" spans="1:19" ht="28.5" customHeight="1" x14ac:dyDescent="0.25">
      <c r="A116" s="368"/>
      <c r="B116" s="378"/>
      <c r="C116" s="378"/>
      <c r="D116" s="331"/>
      <c r="E116" s="26" t="s">
        <v>88</v>
      </c>
      <c r="F116" s="14">
        <v>5</v>
      </c>
      <c r="G116" s="8"/>
      <c r="H116" s="138"/>
      <c r="I116" s="8"/>
      <c r="J116" s="14"/>
      <c r="K116" s="138"/>
      <c r="L116" s="8"/>
      <c r="M116" s="8"/>
      <c r="N116" s="8"/>
      <c r="O116" s="152"/>
      <c r="P116" s="138">
        <v>5</v>
      </c>
      <c r="Q116" s="138"/>
      <c r="R116" s="138"/>
      <c r="S116" s="61"/>
    </row>
    <row r="117" spans="1:19" ht="28.5" customHeight="1" x14ac:dyDescent="0.25">
      <c r="A117" s="368"/>
      <c r="B117" s="378"/>
      <c r="C117" s="378"/>
      <c r="D117" s="197" t="s">
        <v>185</v>
      </c>
      <c r="E117" s="26" t="s">
        <v>28</v>
      </c>
      <c r="F117" s="14">
        <v>43</v>
      </c>
      <c r="G117" s="8"/>
      <c r="H117" s="138">
        <v>7</v>
      </c>
      <c r="I117" s="8"/>
      <c r="J117" s="14">
        <v>1</v>
      </c>
      <c r="K117" s="138">
        <v>35</v>
      </c>
      <c r="L117" s="8"/>
      <c r="M117" s="8">
        <v>43</v>
      </c>
      <c r="N117" s="8"/>
      <c r="O117" s="152"/>
      <c r="P117" s="138"/>
      <c r="Q117" s="138"/>
      <c r="R117" s="138"/>
      <c r="S117" s="39"/>
    </row>
    <row r="118" spans="1:19" ht="28.5" customHeight="1" x14ac:dyDescent="0.25">
      <c r="A118" s="368"/>
      <c r="B118" s="378"/>
      <c r="C118" s="378"/>
      <c r="D118" s="198"/>
      <c r="E118" s="26" t="s">
        <v>30</v>
      </c>
      <c r="F118" s="14">
        <v>65</v>
      </c>
      <c r="G118" s="8"/>
      <c r="H118" s="138"/>
      <c r="I118" s="8"/>
      <c r="J118" s="14"/>
      <c r="K118" s="138"/>
      <c r="L118" s="8"/>
      <c r="M118" s="8"/>
      <c r="N118" s="8"/>
      <c r="O118" s="152">
        <v>15</v>
      </c>
      <c r="P118" s="138">
        <v>20</v>
      </c>
      <c r="Q118" s="138">
        <v>20</v>
      </c>
      <c r="R118" s="138">
        <v>10</v>
      </c>
      <c r="S118" s="39"/>
    </row>
    <row r="119" spans="1:19" ht="28.5" customHeight="1" x14ac:dyDescent="0.25">
      <c r="A119" s="368"/>
      <c r="B119" s="378"/>
      <c r="C119" s="378"/>
      <c r="D119" s="198"/>
      <c r="E119" s="26" t="s">
        <v>31</v>
      </c>
      <c r="F119" s="14">
        <v>22</v>
      </c>
      <c r="G119" s="8"/>
      <c r="H119" s="138"/>
      <c r="I119" s="8"/>
      <c r="J119" s="14"/>
      <c r="K119" s="138"/>
      <c r="L119" s="8"/>
      <c r="M119" s="8"/>
      <c r="N119" s="8"/>
      <c r="O119" s="152">
        <v>4</v>
      </c>
      <c r="P119" s="138">
        <v>7</v>
      </c>
      <c r="Q119" s="138">
        <v>8</v>
      </c>
      <c r="R119" s="138">
        <v>3</v>
      </c>
      <c r="S119" s="39"/>
    </row>
    <row r="120" spans="1:19" ht="28.5" customHeight="1" x14ac:dyDescent="0.25">
      <c r="A120" s="368"/>
      <c r="B120" s="378"/>
      <c r="C120" s="378"/>
      <c r="D120" s="198"/>
      <c r="E120" s="26" t="s">
        <v>175</v>
      </c>
      <c r="F120" s="14">
        <v>3</v>
      </c>
      <c r="G120" s="8"/>
      <c r="H120" s="138"/>
      <c r="I120" s="8"/>
      <c r="J120" s="14"/>
      <c r="K120" s="138"/>
      <c r="L120" s="8"/>
      <c r="M120" s="8"/>
      <c r="N120" s="8"/>
      <c r="O120" s="152">
        <v>1</v>
      </c>
      <c r="P120" s="138">
        <v>1</v>
      </c>
      <c r="Q120" s="138">
        <v>1</v>
      </c>
      <c r="R120" s="138"/>
      <c r="S120" s="39"/>
    </row>
    <row r="121" spans="1:19" ht="28.5" customHeight="1" x14ac:dyDescent="0.25">
      <c r="A121" s="368"/>
      <c r="B121" s="378"/>
      <c r="C121" s="378"/>
      <c r="D121" s="336" t="s">
        <v>186</v>
      </c>
      <c r="E121" s="26" t="s">
        <v>28</v>
      </c>
      <c r="F121" s="14">
        <v>4</v>
      </c>
      <c r="G121" s="8"/>
      <c r="H121" s="138"/>
      <c r="I121" s="8"/>
      <c r="J121" s="14"/>
      <c r="K121" s="138">
        <v>4</v>
      </c>
      <c r="L121" s="8"/>
      <c r="M121" s="8"/>
      <c r="N121" s="8"/>
      <c r="O121" s="152"/>
      <c r="P121" s="138"/>
      <c r="Q121" s="138"/>
      <c r="R121" s="138"/>
      <c r="S121" s="39"/>
    </row>
    <row r="122" spans="1:19" ht="28.5" customHeight="1" x14ac:dyDescent="0.25">
      <c r="A122" s="368"/>
      <c r="B122" s="378"/>
      <c r="C122" s="378"/>
      <c r="D122" s="337"/>
      <c r="E122" s="26" t="s">
        <v>27</v>
      </c>
      <c r="F122" s="14">
        <v>4</v>
      </c>
      <c r="G122" s="8"/>
      <c r="H122" s="138"/>
      <c r="I122" s="8"/>
      <c r="J122" s="14"/>
      <c r="K122" s="138"/>
      <c r="L122" s="8"/>
      <c r="M122" s="8"/>
      <c r="N122" s="8"/>
      <c r="O122" s="152"/>
      <c r="P122" s="138">
        <v>4</v>
      </c>
      <c r="Q122" s="138"/>
      <c r="R122" s="138"/>
      <c r="S122" s="39"/>
    </row>
    <row r="123" spans="1:19" ht="28.5" customHeight="1" x14ac:dyDescent="0.25">
      <c r="A123" s="368"/>
      <c r="B123" s="378"/>
      <c r="C123" s="378"/>
      <c r="D123" s="336" t="s">
        <v>176</v>
      </c>
      <c r="E123" s="375" t="s">
        <v>477</v>
      </c>
      <c r="F123" s="376"/>
      <c r="G123" s="376"/>
      <c r="H123" s="376"/>
      <c r="I123" s="376"/>
      <c r="J123" s="376"/>
      <c r="K123" s="376"/>
      <c r="L123" s="376"/>
      <c r="M123" s="376"/>
      <c r="N123" s="376"/>
      <c r="O123" s="376"/>
      <c r="P123" s="376"/>
      <c r="Q123" s="376"/>
      <c r="R123" s="377"/>
      <c r="S123" s="39"/>
    </row>
    <row r="124" spans="1:19" ht="28.5" customHeight="1" x14ac:dyDescent="0.25">
      <c r="A124" s="368"/>
      <c r="B124" s="378"/>
      <c r="C124" s="378"/>
      <c r="D124" s="338"/>
      <c r="E124" s="26" t="s">
        <v>28</v>
      </c>
      <c r="F124" s="14">
        <v>2</v>
      </c>
      <c r="G124" s="8"/>
      <c r="H124" s="138"/>
      <c r="I124" s="8"/>
      <c r="J124" s="14"/>
      <c r="K124" s="138">
        <v>1</v>
      </c>
      <c r="L124" s="8">
        <v>1</v>
      </c>
      <c r="M124" s="8">
        <v>4</v>
      </c>
      <c r="N124" s="8"/>
      <c r="O124" s="152"/>
      <c r="P124" s="138">
        <v>2</v>
      </c>
      <c r="Q124" s="138"/>
      <c r="R124" s="138"/>
      <c r="S124" s="39"/>
    </row>
    <row r="125" spans="1:19" ht="28.5" customHeight="1" x14ac:dyDescent="0.25">
      <c r="A125" s="368"/>
      <c r="B125" s="378"/>
      <c r="C125" s="378"/>
      <c r="D125" s="338"/>
      <c r="E125" s="26" t="s">
        <v>27</v>
      </c>
      <c r="F125" s="14">
        <v>36</v>
      </c>
      <c r="G125" s="8"/>
      <c r="H125" s="138"/>
      <c r="I125" s="8"/>
      <c r="J125" s="14"/>
      <c r="K125" s="138"/>
      <c r="L125" s="8"/>
      <c r="M125" s="8"/>
      <c r="N125" s="8"/>
      <c r="O125" s="152">
        <v>9</v>
      </c>
      <c r="P125" s="138">
        <v>9</v>
      </c>
      <c r="Q125" s="138">
        <v>9</v>
      </c>
      <c r="R125" s="138">
        <v>9</v>
      </c>
      <c r="S125" s="39"/>
    </row>
    <row r="126" spans="1:19" ht="30" customHeight="1" x14ac:dyDescent="0.25">
      <c r="A126" s="368"/>
      <c r="B126" s="378"/>
      <c r="C126" s="378"/>
      <c r="D126" s="337"/>
      <c r="E126" s="26" t="s">
        <v>116</v>
      </c>
      <c r="F126" s="14">
        <v>1</v>
      </c>
      <c r="G126" s="8"/>
      <c r="H126" s="138"/>
      <c r="I126" s="8"/>
      <c r="J126" s="14"/>
      <c r="K126" s="138"/>
      <c r="L126" s="8"/>
      <c r="M126" s="8"/>
      <c r="N126" s="8"/>
      <c r="O126" s="152"/>
      <c r="P126" s="138"/>
      <c r="Q126" s="138"/>
      <c r="R126" s="138">
        <v>1</v>
      </c>
      <c r="S126" s="39"/>
    </row>
    <row r="127" spans="1:19" ht="29.25" customHeight="1" x14ac:dyDescent="0.25">
      <c r="A127" s="368"/>
      <c r="B127" s="378"/>
      <c r="C127" s="378"/>
      <c r="D127" s="336" t="s">
        <v>187</v>
      </c>
      <c r="E127" s="26" t="s">
        <v>28</v>
      </c>
      <c r="F127" s="14">
        <v>8</v>
      </c>
      <c r="G127" s="8"/>
      <c r="H127" s="138"/>
      <c r="I127" s="8"/>
      <c r="J127" s="14">
        <v>1</v>
      </c>
      <c r="K127" s="138">
        <v>6</v>
      </c>
      <c r="L127" s="8">
        <v>1</v>
      </c>
      <c r="M127" s="8">
        <v>8</v>
      </c>
      <c r="N127" s="8"/>
      <c r="O127" s="152"/>
      <c r="P127" s="138"/>
      <c r="Q127" s="138"/>
      <c r="R127" s="138"/>
      <c r="S127" s="39"/>
    </row>
    <row r="128" spans="1:19" ht="27" customHeight="1" x14ac:dyDescent="0.25">
      <c r="A128" s="368"/>
      <c r="B128" s="378"/>
      <c r="C128" s="378"/>
      <c r="D128" s="337"/>
      <c r="E128" s="26" t="s">
        <v>27</v>
      </c>
      <c r="F128" s="14">
        <v>11</v>
      </c>
      <c r="G128" s="8"/>
      <c r="H128" s="138"/>
      <c r="I128" s="8"/>
      <c r="J128" s="14"/>
      <c r="K128" s="138"/>
      <c r="L128" s="8"/>
      <c r="M128" s="8"/>
      <c r="N128" s="8"/>
      <c r="O128" s="152"/>
      <c r="P128" s="138"/>
      <c r="Q128" s="138">
        <v>6</v>
      </c>
      <c r="R128" s="138">
        <v>5</v>
      </c>
      <c r="S128" s="39"/>
    </row>
    <row r="129" spans="1:19" ht="27" customHeight="1" x14ac:dyDescent="0.25">
      <c r="A129" s="368"/>
      <c r="B129" s="378"/>
      <c r="C129" s="378"/>
      <c r="D129" s="336" t="s">
        <v>188</v>
      </c>
      <c r="E129" s="26" t="s">
        <v>28</v>
      </c>
      <c r="F129" s="14">
        <v>2</v>
      </c>
      <c r="G129" s="8"/>
      <c r="H129" s="138"/>
      <c r="I129" s="8"/>
      <c r="J129" s="14"/>
      <c r="K129" s="138">
        <v>2</v>
      </c>
      <c r="L129" s="8"/>
      <c r="M129" s="8">
        <v>2</v>
      </c>
      <c r="N129" s="8"/>
      <c r="O129" s="152"/>
      <c r="P129" s="138"/>
      <c r="Q129" s="138"/>
      <c r="R129" s="138"/>
      <c r="S129" s="39"/>
    </row>
    <row r="130" spans="1:19" ht="27" customHeight="1" x14ac:dyDescent="0.25">
      <c r="A130" s="368"/>
      <c r="B130" s="378"/>
      <c r="C130" s="378"/>
      <c r="D130" s="337"/>
      <c r="E130" s="26" t="s">
        <v>27</v>
      </c>
      <c r="F130" s="14">
        <v>4</v>
      </c>
      <c r="G130" s="8"/>
      <c r="H130" s="138"/>
      <c r="I130" s="8"/>
      <c r="J130" s="14"/>
      <c r="K130" s="138"/>
      <c r="L130" s="8"/>
      <c r="M130" s="8"/>
      <c r="N130" s="8"/>
      <c r="O130" s="152"/>
      <c r="P130" s="138">
        <v>2</v>
      </c>
      <c r="Q130" s="138">
        <v>2</v>
      </c>
      <c r="R130" s="138"/>
      <c r="S130" s="39"/>
    </row>
    <row r="131" spans="1:19" ht="51" customHeight="1" x14ac:dyDescent="0.25">
      <c r="A131" s="368"/>
      <c r="B131" s="379" t="s">
        <v>497</v>
      </c>
      <c r="C131" s="379" t="s">
        <v>498</v>
      </c>
      <c r="D131" s="197" t="s">
        <v>541</v>
      </c>
      <c r="E131" s="26" t="s">
        <v>28</v>
      </c>
      <c r="F131" s="102">
        <v>7</v>
      </c>
      <c r="G131" s="173"/>
      <c r="H131" s="174">
        <v>1</v>
      </c>
      <c r="I131" s="173"/>
      <c r="J131" s="102">
        <v>2</v>
      </c>
      <c r="K131" s="174">
        <v>4</v>
      </c>
      <c r="L131" s="173"/>
      <c r="M131" s="173">
        <v>7</v>
      </c>
      <c r="N131" s="173"/>
      <c r="O131" s="175"/>
      <c r="P131" s="174">
        <v>7</v>
      </c>
      <c r="Q131" s="174">
        <v>7</v>
      </c>
      <c r="R131" s="174">
        <v>7</v>
      </c>
      <c r="S131" s="39"/>
    </row>
    <row r="132" spans="1:19" ht="36.75" customHeight="1" x14ac:dyDescent="0.25">
      <c r="A132" s="368"/>
      <c r="B132" s="380"/>
      <c r="C132" s="380"/>
      <c r="D132" s="199"/>
      <c r="E132" s="26" t="s">
        <v>27</v>
      </c>
      <c r="F132" s="102">
        <v>21</v>
      </c>
      <c r="G132" s="173"/>
      <c r="H132" s="174"/>
      <c r="I132" s="173"/>
      <c r="J132" s="102"/>
      <c r="K132" s="174"/>
      <c r="L132" s="173"/>
      <c r="M132" s="173"/>
      <c r="N132" s="173"/>
      <c r="O132" s="175"/>
      <c r="P132" s="174">
        <v>7</v>
      </c>
      <c r="Q132" s="174">
        <v>7</v>
      </c>
      <c r="R132" s="174">
        <v>7</v>
      </c>
      <c r="S132" s="39"/>
    </row>
    <row r="133" spans="1:19" ht="57" customHeight="1" thickBot="1" x14ac:dyDescent="0.3">
      <c r="A133" s="368"/>
      <c r="B133" s="380"/>
      <c r="C133" s="380"/>
      <c r="D133" s="192" t="s">
        <v>542</v>
      </c>
      <c r="E133" s="26" t="s">
        <v>27</v>
      </c>
      <c r="F133" s="102">
        <v>3</v>
      </c>
      <c r="G133" s="173"/>
      <c r="H133" s="174"/>
      <c r="I133" s="173"/>
      <c r="J133" s="102"/>
      <c r="K133" s="174">
        <v>1</v>
      </c>
      <c r="L133" s="173"/>
      <c r="M133" s="173">
        <v>3</v>
      </c>
      <c r="N133" s="173"/>
      <c r="O133" s="175">
        <v>1</v>
      </c>
      <c r="P133" s="174">
        <v>1</v>
      </c>
      <c r="Q133" s="174">
        <v>1</v>
      </c>
      <c r="R133" s="174"/>
      <c r="S133" s="39"/>
    </row>
    <row r="134" spans="1:19" ht="64.5" thickBot="1" x14ac:dyDescent="0.3">
      <c r="A134" s="368"/>
      <c r="B134" s="380"/>
      <c r="C134" s="380"/>
      <c r="D134" s="166" t="s">
        <v>543</v>
      </c>
      <c r="E134" s="26" t="s">
        <v>201</v>
      </c>
      <c r="F134" s="102">
        <v>6</v>
      </c>
      <c r="G134" s="173"/>
      <c r="H134" s="174"/>
      <c r="I134" s="173"/>
      <c r="J134" s="102"/>
      <c r="K134" s="174">
        <v>1</v>
      </c>
      <c r="L134" s="173"/>
      <c r="M134" s="173">
        <v>6</v>
      </c>
      <c r="N134" s="173"/>
      <c r="O134" s="175"/>
      <c r="P134" s="174">
        <v>2</v>
      </c>
      <c r="Q134" s="174">
        <v>2</v>
      </c>
      <c r="R134" s="174">
        <v>2</v>
      </c>
      <c r="S134" s="39"/>
    </row>
    <row r="135" spans="1:19" ht="77.25" thickBot="1" x14ac:dyDescent="0.3">
      <c r="A135" s="368"/>
      <c r="B135" s="380"/>
      <c r="C135" s="380"/>
      <c r="D135" s="166" t="s">
        <v>496</v>
      </c>
      <c r="E135" s="26" t="s">
        <v>201</v>
      </c>
      <c r="F135" s="102">
        <v>3</v>
      </c>
      <c r="G135" s="173"/>
      <c r="H135" s="174"/>
      <c r="I135" s="173"/>
      <c r="J135" s="102"/>
      <c r="K135" s="174">
        <v>1</v>
      </c>
      <c r="L135" s="173"/>
      <c r="M135" s="173"/>
      <c r="N135" s="173"/>
      <c r="O135" s="175"/>
      <c r="P135" s="174">
        <v>1</v>
      </c>
      <c r="Q135" s="174">
        <v>1</v>
      </c>
      <c r="R135" s="174">
        <v>1</v>
      </c>
      <c r="S135" s="39"/>
    </row>
    <row r="136" spans="1:19" ht="51" x14ac:dyDescent="0.25">
      <c r="A136" s="368"/>
      <c r="B136" s="381"/>
      <c r="C136" s="381"/>
      <c r="D136" s="168" t="s">
        <v>537</v>
      </c>
      <c r="E136" s="26" t="s">
        <v>116</v>
      </c>
      <c r="F136" s="14">
        <v>2</v>
      </c>
      <c r="G136" s="8"/>
      <c r="H136" s="138"/>
      <c r="I136" s="8"/>
      <c r="J136" s="14"/>
      <c r="K136" s="138">
        <v>1</v>
      </c>
      <c r="L136" s="8"/>
      <c r="M136" s="8"/>
      <c r="N136" s="8"/>
      <c r="O136" s="152"/>
      <c r="P136" s="138"/>
      <c r="Q136" s="138"/>
      <c r="R136" s="138">
        <v>2</v>
      </c>
      <c r="S136" s="39"/>
    </row>
    <row r="137" spans="1:19" ht="79.5" customHeight="1" x14ac:dyDescent="0.25">
      <c r="A137" s="368"/>
      <c r="B137" s="382" t="s">
        <v>500</v>
      </c>
      <c r="C137" s="379" t="s">
        <v>539</v>
      </c>
      <c r="D137" s="193" t="s">
        <v>536</v>
      </c>
      <c r="E137" s="29"/>
      <c r="F137" s="14"/>
      <c r="G137" s="8"/>
      <c r="H137" s="138"/>
      <c r="I137" s="8"/>
      <c r="J137" s="14"/>
      <c r="K137" s="138"/>
      <c r="L137" s="8"/>
      <c r="M137" s="8"/>
      <c r="N137" s="8"/>
      <c r="O137" s="152"/>
      <c r="P137" s="138"/>
      <c r="Q137" s="138"/>
      <c r="R137" s="138"/>
      <c r="S137" s="39"/>
    </row>
    <row r="138" spans="1:19" ht="64.5" customHeight="1" x14ac:dyDescent="0.25">
      <c r="A138" s="368"/>
      <c r="B138" s="383"/>
      <c r="C138" s="380"/>
      <c r="D138" s="193" t="s">
        <v>538</v>
      </c>
      <c r="E138" s="29"/>
      <c r="F138" s="14"/>
      <c r="G138" s="8"/>
      <c r="H138" s="138"/>
      <c r="I138" s="8"/>
      <c r="J138" s="14"/>
      <c r="K138" s="138"/>
      <c r="L138" s="8"/>
      <c r="M138" s="8"/>
      <c r="N138" s="8"/>
      <c r="O138" s="152"/>
      <c r="P138" s="138"/>
      <c r="Q138" s="138"/>
      <c r="R138" s="138"/>
      <c r="S138" s="39"/>
    </row>
    <row r="139" spans="1:19" ht="72" customHeight="1" x14ac:dyDescent="0.25">
      <c r="A139" s="369"/>
      <c r="B139" s="384"/>
      <c r="C139" s="381"/>
      <c r="D139" s="194" t="s">
        <v>540</v>
      </c>
      <c r="E139" s="30"/>
      <c r="F139" s="14"/>
      <c r="G139" s="8"/>
      <c r="H139" s="138"/>
      <c r="I139" s="8"/>
      <c r="J139" s="14"/>
      <c r="K139" s="138"/>
      <c r="L139" s="8"/>
      <c r="M139" s="8"/>
      <c r="N139" s="8"/>
      <c r="O139" s="152"/>
      <c r="P139" s="138"/>
      <c r="Q139" s="138"/>
      <c r="R139" s="138"/>
      <c r="S139" s="39"/>
    </row>
    <row r="140" spans="1:19" ht="67.5" customHeight="1" x14ac:dyDescent="0.25">
      <c r="A140" s="484" t="s">
        <v>706</v>
      </c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</row>
    <row r="141" spans="1:19" ht="27.75" customHeight="1" x14ac:dyDescent="0.25">
      <c r="A141" s="374" t="s">
        <v>49</v>
      </c>
      <c r="B141" s="374"/>
      <c r="C141" s="374"/>
      <c r="D141" s="374"/>
      <c r="E141" s="374"/>
      <c r="F141" s="374"/>
      <c r="G141" s="374"/>
      <c r="H141" s="374"/>
      <c r="I141" s="374"/>
      <c r="J141" s="374"/>
      <c r="K141" s="374"/>
      <c r="L141" s="374"/>
      <c r="M141" s="374"/>
      <c r="N141" s="374"/>
      <c r="O141" s="374"/>
      <c r="P141" s="374"/>
      <c r="Q141" s="374"/>
      <c r="R141" s="374"/>
      <c r="S141" s="374"/>
    </row>
    <row r="142" spans="1:19" x14ac:dyDescent="0.25">
      <c r="A142" s="374"/>
      <c r="B142" s="374"/>
      <c r="C142" s="374"/>
      <c r="D142" s="374"/>
      <c r="E142" s="374"/>
      <c r="F142" s="374"/>
      <c r="G142" s="374"/>
      <c r="H142" s="374"/>
      <c r="I142" s="374"/>
      <c r="J142" s="374"/>
      <c r="K142" s="374"/>
      <c r="L142" s="374"/>
      <c r="M142" s="374"/>
      <c r="N142" s="374"/>
      <c r="O142" s="374"/>
      <c r="P142" s="374"/>
      <c r="Q142" s="374"/>
      <c r="R142" s="374"/>
      <c r="S142" s="374"/>
    </row>
  </sheetData>
  <mergeCells count="80">
    <mergeCell ref="A21:S21"/>
    <mergeCell ref="A140:S140"/>
    <mergeCell ref="G23:I23"/>
    <mergeCell ref="J23:L23"/>
    <mergeCell ref="O24:R24"/>
    <mergeCell ref="A24:A25"/>
    <mergeCell ref="B24:B25"/>
    <mergeCell ref="D24:D25"/>
    <mergeCell ref="G24:I24"/>
    <mergeCell ref="J24:L24"/>
    <mergeCell ref="A26:A139"/>
    <mergeCell ref="A22:S22"/>
    <mergeCell ref="A141:S142"/>
    <mergeCell ref="E123:R123"/>
    <mergeCell ref="C26:C130"/>
    <mergeCell ref="B131:B136"/>
    <mergeCell ref="C131:C136"/>
    <mergeCell ref="B137:B139"/>
    <mergeCell ref="C137:C139"/>
    <mergeCell ref="B26:B130"/>
    <mergeCell ref="D77:R77"/>
    <mergeCell ref="D96:D98"/>
    <mergeCell ref="D93:D95"/>
    <mergeCell ref="D103:D104"/>
    <mergeCell ref="D99:D100"/>
    <mergeCell ref="D69:D71"/>
    <mergeCell ref="D72:R72"/>
    <mergeCell ref="D57:R57"/>
    <mergeCell ref="D42:R42"/>
    <mergeCell ref="D33:R33"/>
    <mergeCell ref="D34:D35"/>
    <mergeCell ref="D51:D52"/>
    <mergeCell ref="D49:D50"/>
    <mergeCell ref="D47:D48"/>
    <mergeCell ref="D45:D46"/>
    <mergeCell ref="D43:D44"/>
    <mergeCell ref="D53:D54"/>
    <mergeCell ref="D58:D59"/>
    <mergeCell ref="D60:D64"/>
    <mergeCell ref="D67:D68"/>
    <mergeCell ref="D65:D66"/>
    <mergeCell ref="S111:S112"/>
    <mergeCell ref="N23:N25"/>
    <mergeCell ref="M23:M25"/>
    <mergeCell ref="S69:S71"/>
    <mergeCell ref="S73:S74"/>
    <mergeCell ref="S87:S89"/>
    <mergeCell ref="S91:S92"/>
    <mergeCell ref="S96:S97"/>
    <mergeCell ref="S93:S94"/>
    <mergeCell ref="S101:S102"/>
    <mergeCell ref="S103:S104"/>
    <mergeCell ref="S99:S100"/>
    <mergeCell ref="S65:S66"/>
    <mergeCell ref="S36:S39"/>
    <mergeCell ref="S107:S108"/>
    <mergeCell ref="D27:D28"/>
    <mergeCell ref="S67:S68"/>
    <mergeCell ref="S43:S44"/>
    <mergeCell ref="S47:S48"/>
    <mergeCell ref="S49:S50"/>
    <mergeCell ref="S60:S61"/>
    <mergeCell ref="S58:S59"/>
    <mergeCell ref="S40:S41"/>
    <mergeCell ref="D40:D41"/>
    <mergeCell ref="S53:S54"/>
    <mergeCell ref="D36:D39"/>
    <mergeCell ref="D129:D130"/>
    <mergeCell ref="D127:D128"/>
    <mergeCell ref="D123:D126"/>
    <mergeCell ref="D121:D122"/>
    <mergeCell ref="D109:D110"/>
    <mergeCell ref="D113:D114"/>
    <mergeCell ref="D115:D116"/>
    <mergeCell ref="D101:D102"/>
    <mergeCell ref="D90:S90"/>
    <mergeCell ref="D91:D92"/>
    <mergeCell ref="D105:D106"/>
    <mergeCell ref="D107:D108"/>
    <mergeCell ref="S105:S106"/>
  </mergeCells>
  <hyperlinks>
    <hyperlink ref="A24" location="_ftn3" display="_ftn3"/>
    <hyperlink ref="B24" location="_ftn4" display="_ftn4"/>
    <hyperlink ref="D24" location="_ftn8" display="_ftn8"/>
    <hyperlink ref="E24" location="_ftn9" display="_ftn9"/>
    <hyperlink ref="A21" location="_ftn1" display="_ftn1"/>
    <hyperlink ref="A22" location="_ftn2" display="_ftn2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opLeftCell="A19" zoomScaleNormal="100" workbookViewId="0">
      <selection activeCell="D7" sqref="D7"/>
    </sheetView>
  </sheetViews>
  <sheetFormatPr baseColWidth="10" defaultRowHeight="15" x14ac:dyDescent="0.25"/>
  <cols>
    <col min="1" max="1" width="15.7109375" customWidth="1"/>
    <col min="2" max="2" width="14.140625" customWidth="1"/>
    <col min="3" max="3" width="11" customWidth="1"/>
    <col min="4" max="4" width="27.7109375" customWidth="1"/>
    <col min="5" max="5" width="8.7109375" customWidth="1"/>
    <col min="6" max="6" width="7.28515625" customWidth="1"/>
    <col min="7" max="18" width="6" customWidth="1"/>
    <col min="19" max="19" width="12.85546875" customWidth="1"/>
    <col min="20" max="26" width="18.140625" customWidth="1"/>
  </cols>
  <sheetData>
    <row r="1" spans="1:1" x14ac:dyDescent="0.25">
      <c r="A1" s="3" t="s">
        <v>527</v>
      </c>
    </row>
    <row r="2" spans="1:1" x14ac:dyDescent="0.25">
      <c r="A2" s="3" t="s">
        <v>528</v>
      </c>
    </row>
    <row r="3" spans="1:1" x14ac:dyDescent="0.25">
      <c r="A3" s="703" t="s">
        <v>707</v>
      </c>
    </row>
    <row r="4" spans="1:1" x14ac:dyDescent="0.25">
      <c r="A4" s="704" t="s">
        <v>708</v>
      </c>
    </row>
    <row r="5" spans="1:1" x14ac:dyDescent="0.25">
      <c r="A5" s="704" t="s">
        <v>649</v>
      </c>
    </row>
    <row r="6" spans="1:1" x14ac:dyDescent="0.25">
      <c r="A6" s="704" t="s">
        <v>650</v>
      </c>
    </row>
    <row r="7" spans="1:1" x14ac:dyDescent="0.25">
      <c r="A7" s="704" t="s">
        <v>709</v>
      </c>
    </row>
    <row r="8" spans="1:1" x14ac:dyDescent="0.25">
      <c r="A8" s="567"/>
    </row>
    <row r="9" spans="1:1" x14ac:dyDescent="0.25">
      <c r="A9" s="703" t="s">
        <v>652</v>
      </c>
    </row>
    <row r="10" spans="1:1" x14ac:dyDescent="0.25">
      <c r="A10" s="704" t="s">
        <v>653</v>
      </c>
    </row>
    <row r="11" spans="1:1" x14ac:dyDescent="0.25">
      <c r="A11" s="704" t="s">
        <v>649</v>
      </c>
    </row>
    <row r="12" spans="1:1" x14ac:dyDescent="0.25">
      <c r="A12" s="704" t="s">
        <v>655</v>
      </c>
    </row>
    <row r="13" spans="1:1" x14ac:dyDescent="0.25">
      <c r="A13" s="704" t="s">
        <v>710</v>
      </c>
    </row>
    <row r="14" spans="1:1" x14ac:dyDescent="0.25">
      <c r="A14" s="567"/>
    </row>
    <row r="15" spans="1:1" x14ac:dyDescent="0.25">
      <c r="A15" s="703" t="s">
        <v>711</v>
      </c>
    </row>
    <row r="16" spans="1:1" x14ac:dyDescent="0.25">
      <c r="A16" s="704" t="s">
        <v>658</v>
      </c>
    </row>
    <row r="17" spans="1:30" x14ac:dyDescent="0.25">
      <c r="A17" s="704" t="s">
        <v>659</v>
      </c>
    </row>
    <row r="18" spans="1:30" ht="15.75" thickBot="1" x14ac:dyDescent="0.3"/>
    <row r="19" spans="1:30" x14ac:dyDescent="0.25">
      <c r="A19" s="437" t="s">
        <v>61</v>
      </c>
      <c r="B19" s="438"/>
      <c r="C19" s="438"/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9"/>
    </row>
    <row r="20" spans="1:30" ht="15.75" thickBot="1" x14ac:dyDescent="0.3">
      <c r="A20" s="440" t="s">
        <v>62</v>
      </c>
      <c r="B20" s="441"/>
      <c r="C20" s="441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2"/>
    </row>
    <row r="21" spans="1:30" ht="15.75" thickBot="1" x14ac:dyDescent="0.3"/>
    <row r="22" spans="1:30" ht="15.75" thickBot="1" x14ac:dyDescent="0.3">
      <c r="A22" s="446" t="s">
        <v>52</v>
      </c>
      <c r="B22" s="449" t="s">
        <v>19</v>
      </c>
      <c r="C22" s="452" t="s">
        <v>53</v>
      </c>
      <c r="D22" s="455" t="s">
        <v>54</v>
      </c>
      <c r="E22" s="458" t="s">
        <v>55</v>
      </c>
      <c r="F22" s="449"/>
      <c r="G22" s="444" t="s">
        <v>34</v>
      </c>
      <c r="H22" s="444"/>
      <c r="I22" s="445"/>
      <c r="J22" s="443" t="s">
        <v>35</v>
      </c>
      <c r="K22" s="444"/>
      <c r="L22" s="445"/>
      <c r="M22" s="446" t="s">
        <v>36</v>
      </c>
      <c r="N22" s="446" t="s">
        <v>37</v>
      </c>
      <c r="O22" s="460">
        <v>2020</v>
      </c>
      <c r="P22" s="461"/>
      <c r="Q22" s="461"/>
      <c r="R22" s="461"/>
      <c r="S22" s="464" t="s">
        <v>3</v>
      </c>
    </row>
    <row r="23" spans="1:30" ht="15.75" thickBot="1" x14ac:dyDescent="0.3">
      <c r="A23" s="447"/>
      <c r="B23" s="450"/>
      <c r="C23" s="453"/>
      <c r="D23" s="456"/>
      <c r="E23" s="459"/>
      <c r="F23" s="451"/>
      <c r="G23" s="444" t="s">
        <v>38</v>
      </c>
      <c r="H23" s="444"/>
      <c r="I23" s="445"/>
      <c r="J23" s="443" t="s">
        <v>38</v>
      </c>
      <c r="K23" s="444"/>
      <c r="L23" s="445"/>
      <c r="M23" s="447"/>
      <c r="N23" s="447"/>
      <c r="O23" s="462"/>
      <c r="P23" s="463"/>
      <c r="Q23" s="463"/>
      <c r="R23" s="463"/>
      <c r="S23" s="465"/>
    </row>
    <row r="24" spans="1:30" ht="38.25" customHeight="1" thickBot="1" x14ac:dyDescent="0.3">
      <c r="A24" s="448"/>
      <c r="B24" s="451"/>
      <c r="C24" s="454"/>
      <c r="D24" s="457"/>
      <c r="E24" s="161" t="s">
        <v>78</v>
      </c>
      <c r="F24" s="161" t="s">
        <v>48</v>
      </c>
      <c r="G24" s="16" t="s">
        <v>50</v>
      </c>
      <c r="H24" s="161" t="s">
        <v>39</v>
      </c>
      <c r="I24" s="161">
        <v>65</v>
      </c>
      <c r="J24" s="16" t="s">
        <v>50</v>
      </c>
      <c r="K24" s="161" t="s">
        <v>39</v>
      </c>
      <c r="L24" s="161">
        <v>65</v>
      </c>
      <c r="M24" s="448"/>
      <c r="N24" s="448"/>
      <c r="O24" s="163">
        <v>1</v>
      </c>
      <c r="P24" s="163">
        <v>2</v>
      </c>
      <c r="Q24" s="163">
        <v>3</v>
      </c>
      <c r="R24" s="162">
        <v>4</v>
      </c>
      <c r="S24" s="466"/>
    </row>
    <row r="25" spans="1:30" ht="40.5" customHeight="1" x14ac:dyDescent="0.25">
      <c r="A25" s="429" t="s">
        <v>56</v>
      </c>
      <c r="B25" s="423" t="s">
        <v>502</v>
      </c>
      <c r="C25" s="431" t="s">
        <v>58</v>
      </c>
      <c r="D25" s="436" t="s">
        <v>505</v>
      </c>
      <c r="E25" s="209" t="s">
        <v>448</v>
      </c>
      <c r="F25" s="209">
        <v>5</v>
      </c>
      <c r="G25" s="209"/>
      <c r="H25" s="209"/>
      <c r="I25" s="209"/>
      <c r="J25" s="209"/>
      <c r="K25" s="209"/>
      <c r="L25" s="209"/>
      <c r="M25" s="209">
        <v>5</v>
      </c>
      <c r="N25" s="209"/>
      <c r="O25" s="210"/>
      <c r="P25" s="210">
        <v>2</v>
      </c>
      <c r="Q25" s="210">
        <v>2</v>
      </c>
      <c r="R25" s="210">
        <v>1</v>
      </c>
      <c r="S25" s="272" t="s">
        <v>544</v>
      </c>
    </row>
    <row r="26" spans="1:30" ht="40.5" customHeight="1" x14ac:dyDescent="0.25">
      <c r="A26" s="430"/>
      <c r="B26" s="424"/>
      <c r="C26" s="431"/>
      <c r="D26" s="436"/>
      <c r="E26" s="235" t="s">
        <v>30</v>
      </c>
      <c r="F26" s="235">
        <v>5</v>
      </c>
      <c r="G26" s="235"/>
      <c r="H26" s="235"/>
      <c r="I26" s="235"/>
      <c r="J26" s="235"/>
      <c r="K26" s="235"/>
      <c r="L26" s="235"/>
      <c r="M26" s="235">
        <v>5</v>
      </c>
      <c r="N26" s="235"/>
      <c r="O26" s="210"/>
      <c r="P26" s="210">
        <v>2</v>
      </c>
      <c r="Q26" s="210">
        <v>2</v>
      </c>
      <c r="R26" s="210">
        <v>1</v>
      </c>
      <c r="S26" s="211"/>
    </row>
    <row r="27" spans="1:30" ht="30" customHeight="1" x14ac:dyDescent="0.25">
      <c r="A27" s="430"/>
      <c r="B27" s="424"/>
      <c r="C27" s="431"/>
      <c r="D27" s="206" t="s">
        <v>506</v>
      </c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3"/>
      <c r="P27" s="213"/>
      <c r="Q27" s="213"/>
      <c r="R27" s="213"/>
      <c r="S27" s="214"/>
    </row>
    <row r="28" spans="1:30" ht="53.25" customHeight="1" x14ac:dyDescent="0.25">
      <c r="A28" s="430"/>
      <c r="B28" s="424"/>
      <c r="C28" s="431"/>
      <c r="D28" s="200" t="s">
        <v>507</v>
      </c>
      <c r="E28" s="208" t="s">
        <v>225</v>
      </c>
      <c r="F28" s="208">
        <v>5</v>
      </c>
      <c r="G28" s="208">
        <v>0</v>
      </c>
      <c r="H28" s="208">
        <v>1</v>
      </c>
      <c r="I28" s="208">
        <v>0</v>
      </c>
      <c r="J28" s="208">
        <v>1</v>
      </c>
      <c r="K28" s="208">
        <v>3</v>
      </c>
      <c r="L28" s="208">
        <v>0</v>
      </c>
      <c r="M28" s="208">
        <v>5</v>
      </c>
      <c r="N28" s="208">
        <v>0</v>
      </c>
      <c r="O28" s="215"/>
      <c r="P28" s="215">
        <v>3</v>
      </c>
      <c r="Q28" s="215">
        <v>2</v>
      </c>
      <c r="R28" s="215">
        <v>0</v>
      </c>
      <c r="S28" s="216" t="s">
        <v>226</v>
      </c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</row>
    <row r="29" spans="1:30" ht="42.75" customHeight="1" x14ac:dyDescent="0.25">
      <c r="A29" s="430"/>
      <c r="B29" s="424"/>
      <c r="C29" s="431"/>
      <c r="D29" s="200" t="s">
        <v>508</v>
      </c>
      <c r="E29" s="208" t="s">
        <v>225</v>
      </c>
      <c r="F29" s="208">
        <v>4</v>
      </c>
      <c r="G29" s="208">
        <v>0</v>
      </c>
      <c r="H29" s="208">
        <v>1</v>
      </c>
      <c r="I29" s="208">
        <v>0</v>
      </c>
      <c r="J29" s="208">
        <v>1</v>
      </c>
      <c r="K29" s="208">
        <v>2</v>
      </c>
      <c r="L29" s="208">
        <v>0</v>
      </c>
      <c r="M29" s="208">
        <v>4</v>
      </c>
      <c r="N29" s="208">
        <v>0</v>
      </c>
      <c r="O29" s="215"/>
      <c r="P29" s="215">
        <v>3</v>
      </c>
      <c r="Q29" s="215">
        <v>2</v>
      </c>
      <c r="R29" s="215">
        <v>0</v>
      </c>
      <c r="S29" s="216" t="s">
        <v>227</v>
      </c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</row>
    <row r="30" spans="1:30" ht="68.25" customHeight="1" x14ac:dyDescent="0.25">
      <c r="A30" s="424" t="s">
        <v>57</v>
      </c>
      <c r="B30" s="424"/>
      <c r="C30" s="431"/>
      <c r="D30" s="200" t="s">
        <v>509</v>
      </c>
      <c r="E30" s="208" t="s">
        <v>201</v>
      </c>
      <c r="F30" s="208">
        <v>17</v>
      </c>
      <c r="G30" s="208">
        <v>0</v>
      </c>
      <c r="H30" s="208">
        <v>2</v>
      </c>
      <c r="I30" s="208">
        <v>0</v>
      </c>
      <c r="J30" s="208">
        <v>1</v>
      </c>
      <c r="K30" s="208">
        <v>2</v>
      </c>
      <c r="L30" s="208">
        <v>0</v>
      </c>
      <c r="M30" s="208">
        <v>5</v>
      </c>
      <c r="N30" s="208">
        <v>0</v>
      </c>
      <c r="O30" s="215">
        <v>4</v>
      </c>
      <c r="P30" s="215">
        <v>6</v>
      </c>
      <c r="Q30" s="215">
        <v>6</v>
      </c>
      <c r="R30" s="215">
        <v>6</v>
      </c>
      <c r="S30" s="217" t="s">
        <v>228</v>
      </c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</row>
    <row r="31" spans="1:30" ht="33.75" customHeight="1" x14ac:dyDescent="0.25">
      <c r="A31" s="424"/>
      <c r="B31" s="424"/>
      <c r="C31" s="431"/>
      <c r="D31" s="200" t="s">
        <v>510</v>
      </c>
      <c r="E31" s="208" t="s">
        <v>229</v>
      </c>
      <c r="F31" s="208">
        <v>1</v>
      </c>
      <c r="G31" s="208"/>
      <c r="H31" s="208">
        <v>1</v>
      </c>
      <c r="I31" s="208"/>
      <c r="J31" s="208">
        <v>1</v>
      </c>
      <c r="K31" s="208"/>
      <c r="L31" s="208"/>
      <c r="M31" s="208">
        <v>2</v>
      </c>
      <c r="N31" s="208"/>
      <c r="O31" s="215">
        <v>1</v>
      </c>
      <c r="P31" s="215"/>
      <c r="Q31" s="215"/>
      <c r="R31" s="215"/>
      <c r="S31" s="216" t="s">
        <v>230</v>
      </c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</row>
    <row r="32" spans="1:30" ht="36" x14ac:dyDescent="0.25">
      <c r="A32" s="424"/>
      <c r="B32" s="424"/>
      <c r="C32" s="431"/>
      <c r="D32" s="201" t="s">
        <v>511</v>
      </c>
      <c r="E32" s="208" t="s">
        <v>30</v>
      </c>
      <c r="F32" s="208">
        <v>3</v>
      </c>
      <c r="G32" s="208"/>
      <c r="H32" s="208"/>
      <c r="I32" s="208"/>
      <c r="J32" s="208"/>
      <c r="K32" s="208">
        <v>3</v>
      </c>
      <c r="L32" s="208"/>
      <c r="M32" s="208"/>
      <c r="N32" s="208"/>
      <c r="O32" s="215">
        <v>3</v>
      </c>
      <c r="P32" s="215">
        <v>3</v>
      </c>
      <c r="Q32" s="215">
        <v>3</v>
      </c>
      <c r="R32" s="215">
        <v>3</v>
      </c>
      <c r="S32" s="262" t="s">
        <v>231</v>
      </c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</row>
    <row r="33" spans="1:30" ht="24" x14ac:dyDescent="0.25">
      <c r="A33" s="424"/>
      <c r="B33" s="424"/>
      <c r="C33" s="431"/>
      <c r="D33" s="202" t="s">
        <v>512</v>
      </c>
      <c r="E33" s="263" t="s">
        <v>201</v>
      </c>
      <c r="F33" s="264">
        <v>12</v>
      </c>
      <c r="G33" s="263">
        <v>0</v>
      </c>
      <c r="H33" s="263">
        <v>0</v>
      </c>
      <c r="I33" s="263">
        <v>0</v>
      </c>
      <c r="J33" s="263">
        <v>0</v>
      </c>
      <c r="K33" s="263">
        <v>3</v>
      </c>
      <c r="L33" s="263">
        <v>1</v>
      </c>
      <c r="M33" s="263">
        <v>2</v>
      </c>
      <c r="N33" s="263">
        <v>0</v>
      </c>
      <c r="O33" s="265">
        <v>4</v>
      </c>
      <c r="P33" s="265">
        <v>6</v>
      </c>
      <c r="Q33" s="265">
        <v>2</v>
      </c>
      <c r="R33" s="265">
        <v>2</v>
      </c>
      <c r="S33" s="433" t="s">
        <v>232</v>
      </c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</row>
    <row r="34" spans="1:30" ht="36" x14ac:dyDescent="0.25">
      <c r="A34" s="424"/>
      <c r="B34" s="424"/>
      <c r="C34" s="431"/>
      <c r="D34" s="203" t="s">
        <v>20</v>
      </c>
      <c r="E34" s="208" t="s">
        <v>30</v>
      </c>
      <c r="F34" s="219">
        <v>5</v>
      </c>
      <c r="G34" s="208">
        <v>0</v>
      </c>
      <c r="H34" s="208">
        <v>0</v>
      </c>
      <c r="I34" s="208">
        <v>0</v>
      </c>
      <c r="J34" s="208">
        <v>0</v>
      </c>
      <c r="K34" s="208">
        <v>3</v>
      </c>
      <c r="L34" s="208">
        <v>1</v>
      </c>
      <c r="M34" s="208">
        <v>2</v>
      </c>
      <c r="N34" s="208">
        <v>0</v>
      </c>
      <c r="O34" s="215">
        <v>5</v>
      </c>
      <c r="P34" s="215">
        <v>2</v>
      </c>
      <c r="Q34" s="215">
        <v>0</v>
      </c>
      <c r="R34" s="215">
        <v>0</v>
      </c>
      <c r="S34" s="434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</row>
    <row r="35" spans="1:30" ht="46.5" customHeight="1" x14ac:dyDescent="0.25">
      <c r="A35" s="424"/>
      <c r="B35" s="424"/>
      <c r="C35" s="431"/>
      <c r="D35" s="435" t="s">
        <v>513</v>
      </c>
      <c r="E35" s="208" t="s">
        <v>233</v>
      </c>
      <c r="F35" s="208">
        <v>3</v>
      </c>
      <c r="G35" s="208">
        <v>0</v>
      </c>
      <c r="H35" s="208">
        <v>0</v>
      </c>
      <c r="I35" s="208">
        <v>0</v>
      </c>
      <c r="J35" s="208">
        <v>0</v>
      </c>
      <c r="K35" s="208">
        <v>1</v>
      </c>
      <c r="L35" s="208">
        <v>1</v>
      </c>
      <c r="M35" s="208">
        <v>2</v>
      </c>
      <c r="N35" s="208">
        <v>0</v>
      </c>
      <c r="O35" s="215">
        <v>0</v>
      </c>
      <c r="P35" s="215">
        <v>3</v>
      </c>
      <c r="Q35" s="215">
        <v>0</v>
      </c>
      <c r="R35" s="215">
        <v>0</v>
      </c>
      <c r="S35" s="216" t="s">
        <v>234</v>
      </c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</row>
    <row r="36" spans="1:30" ht="17.25" customHeight="1" x14ac:dyDescent="0.25">
      <c r="A36" s="424"/>
      <c r="B36" s="424"/>
      <c r="C36" s="431"/>
      <c r="D36" s="435"/>
      <c r="E36" s="208" t="s">
        <v>30</v>
      </c>
      <c r="F36" s="208">
        <v>3</v>
      </c>
      <c r="G36" s="208"/>
      <c r="H36" s="208"/>
      <c r="I36" s="208"/>
      <c r="J36" s="208"/>
      <c r="K36" s="208">
        <v>3</v>
      </c>
      <c r="L36" s="208"/>
      <c r="M36" s="208"/>
      <c r="N36" s="208"/>
      <c r="O36" s="215">
        <v>3</v>
      </c>
      <c r="P36" s="215"/>
      <c r="Q36" s="215"/>
      <c r="R36" s="215"/>
      <c r="S36" s="216" t="s">
        <v>235</v>
      </c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</row>
    <row r="37" spans="1:30" ht="24.75" customHeight="1" x14ac:dyDescent="0.25">
      <c r="A37" s="424"/>
      <c r="B37" s="424"/>
      <c r="C37" s="431"/>
      <c r="D37" s="435" t="s">
        <v>514</v>
      </c>
      <c r="E37" s="208" t="s">
        <v>268</v>
      </c>
      <c r="F37" s="208">
        <v>4</v>
      </c>
      <c r="G37" s="208">
        <v>0</v>
      </c>
      <c r="H37" s="208">
        <v>0</v>
      </c>
      <c r="I37" s="208">
        <v>0</v>
      </c>
      <c r="J37" s="208">
        <v>0</v>
      </c>
      <c r="K37" s="208">
        <v>1</v>
      </c>
      <c r="L37" s="208">
        <v>1</v>
      </c>
      <c r="M37" s="208">
        <v>2</v>
      </c>
      <c r="N37" s="208"/>
      <c r="O37" s="215"/>
      <c r="P37" s="215"/>
      <c r="Q37" s="215">
        <v>2</v>
      </c>
      <c r="R37" s="215">
        <v>2</v>
      </c>
      <c r="S37" s="216" t="s">
        <v>236</v>
      </c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</row>
    <row r="38" spans="1:30" ht="24" customHeight="1" x14ac:dyDescent="0.25">
      <c r="A38" s="424"/>
      <c r="B38" s="424"/>
      <c r="C38" s="431"/>
      <c r="D38" s="435"/>
      <c r="E38" s="208" t="s">
        <v>201</v>
      </c>
      <c r="F38" s="208">
        <v>10</v>
      </c>
      <c r="G38" s="208">
        <v>0</v>
      </c>
      <c r="H38" s="208">
        <v>0</v>
      </c>
      <c r="I38" s="208">
        <v>0</v>
      </c>
      <c r="J38" s="208">
        <v>0</v>
      </c>
      <c r="K38" s="208">
        <v>2</v>
      </c>
      <c r="L38" s="208">
        <v>0</v>
      </c>
      <c r="M38" s="208">
        <v>0</v>
      </c>
      <c r="N38" s="208">
        <v>0</v>
      </c>
      <c r="O38" s="215">
        <v>2</v>
      </c>
      <c r="P38" s="215">
        <v>2</v>
      </c>
      <c r="Q38" s="215">
        <v>2</v>
      </c>
      <c r="R38" s="215">
        <v>4</v>
      </c>
      <c r="S38" s="216" t="s">
        <v>237</v>
      </c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</row>
    <row r="39" spans="1:30" ht="62.25" customHeight="1" thickBot="1" x14ac:dyDescent="0.3">
      <c r="A39" s="425"/>
      <c r="B39" s="425"/>
      <c r="C39" s="432"/>
      <c r="D39" s="202" t="s">
        <v>515</v>
      </c>
      <c r="E39" s="208" t="s">
        <v>201</v>
      </c>
      <c r="F39" s="208">
        <v>2</v>
      </c>
      <c r="G39" s="208"/>
      <c r="H39" s="208"/>
      <c r="I39" s="208"/>
      <c r="J39" s="208"/>
      <c r="K39" s="208"/>
      <c r="L39" s="208"/>
      <c r="M39" s="208"/>
      <c r="N39" s="208"/>
      <c r="O39" s="215"/>
      <c r="P39" s="215">
        <v>2</v>
      </c>
      <c r="Q39" s="215"/>
      <c r="R39" s="215"/>
      <c r="S39" s="216" t="s">
        <v>230</v>
      </c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</row>
    <row r="40" spans="1:30" ht="39" customHeight="1" x14ac:dyDescent="0.25">
      <c r="A40" s="423" t="s">
        <v>59</v>
      </c>
      <c r="B40" s="423" t="s">
        <v>503</v>
      </c>
      <c r="C40" s="426"/>
      <c r="D40" s="200" t="s">
        <v>516</v>
      </c>
      <c r="E40" s="208" t="s">
        <v>30</v>
      </c>
      <c r="F40" s="208">
        <v>3</v>
      </c>
      <c r="G40" s="208"/>
      <c r="H40" s="208"/>
      <c r="I40" s="208"/>
      <c r="J40" s="208"/>
      <c r="K40" s="208">
        <v>3</v>
      </c>
      <c r="L40" s="208"/>
      <c r="M40" s="208"/>
      <c r="N40" s="208"/>
      <c r="O40" s="215">
        <v>3</v>
      </c>
      <c r="P40" s="215"/>
      <c r="Q40" s="215"/>
      <c r="R40" s="215"/>
      <c r="S40" s="216" t="s">
        <v>235</v>
      </c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</row>
    <row r="41" spans="1:30" ht="33.75" customHeight="1" x14ac:dyDescent="0.25">
      <c r="A41" s="424"/>
      <c r="B41" s="424"/>
      <c r="C41" s="427"/>
      <c r="D41" s="200" t="s">
        <v>517</v>
      </c>
      <c r="E41" s="208" t="s">
        <v>201</v>
      </c>
      <c r="F41" s="208">
        <v>6</v>
      </c>
      <c r="G41" s="208"/>
      <c r="H41" s="208"/>
      <c r="I41" s="208"/>
      <c r="J41" s="208"/>
      <c r="K41" s="208">
        <v>2</v>
      </c>
      <c r="L41" s="208"/>
      <c r="M41" s="208"/>
      <c r="N41" s="208"/>
      <c r="O41" s="215">
        <v>1</v>
      </c>
      <c r="P41" s="215">
        <v>1</v>
      </c>
      <c r="Q41" s="215">
        <v>3</v>
      </c>
      <c r="R41" s="215">
        <v>1</v>
      </c>
      <c r="S41" s="216" t="s">
        <v>237</v>
      </c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</row>
    <row r="42" spans="1:30" ht="44.25" customHeight="1" x14ac:dyDescent="0.25">
      <c r="A42" s="424"/>
      <c r="B42" s="424"/>
      <c r="C42" s="427"/>
      <c r="D42" s="205" t="s">
        <v>20</v>
      </c>
      <c r="E42" s="208" t="s">
        <v>238</v>
      </c>
      <c r="F42" s="208">
        <v>2</v>
      </c>
      <c r="G42" s="208">
        <v>0</v>
      </c>
      <c r="H42" s="208">
        <v>0</v>
      </c>
      <c r="I42" s="208">
        <v>0</v>
      </c>
      <c r="J42" s="208">
        <v>0</v>
      </c>
      <c r="K42" s="208">
        <v>0</v>
      </c>
      <c r="L42" s="208">
        <v>0</v>
      </c>
      <c r="M42" s="208">
        <v>0</v>
      </c>
      <c r="N42" s="208"/>
      <c r="O42" s="215">
        <v>0</v>
      </c>
      <c r="P42" s="215">
        <v>0</v>
      </c>
      <c r="Q42" s="215">
        <v>2</v>
      </c>
      <c r="R42" s="215">
        <v>0</v>
      </c>
      <c r="S42" s="216" t="s">
        <v>239</v>
      </c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</row>
    <row r="43" spans="1:30" ht="36" customHeight="1" x14ac:dyDescent="0.25">
      <c r="A43" s="424"/>
      <c r="B43" s="424"/>
      <c r="C43" s="427"/>
      <c r="D43" s="200" t="s">
        <v>518</v>
      </c>
      <c r="E43" s="208" t="s">
        <v>233</v>
      </c>
      <c r="F43" s="208">
        <v>2</v>
      </c>
      <c r="G43" s="208"/>
      <c r="H43" s="208"/>
      <c r="I43" s="208"/>
      <c r="J43" s="208"/>
      <c r="K43" s="208">
        <v>1</v>
      </c>
      <c r="L43" s="208"/>
      <c r="M43" s="208"/>
      <c r="N43" s="208"/>
      <c r="O43" s="215"/>
      <c r="P43" s="215">
        <v>1</v>
      </c>
      <c r="Q43" s="215"/>
      <c r="R43" s="215">
        <v>1</v>
      </c>
      <c r="S43" s="216" t="s">
        <v>237</v>
      </c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</row>
    <row r="44" spans="1:30" ht="84" x14ac:dyDescent="0.25">
      <c r="A44" s="424"/>
      <c r="B44" s="424"/>
      <c r="C44" s="427"/>
      <c r="D44" s="200" t="s">
        <v>519</v>
      </c>
      <c r="E44" s="208" t="s">
        <v>240</v>
      </c>
      <c r="F44" s="208">
        <v>9</v>
      </c>
      <c r="G44" s="208"/>
      <c r="H44" s="208"/>
      <c r="I44" s="208"/>
      <c r="J44" s="208"/>
      <c r="K44" s="208"/>
      <c r="L44" s="208"/>
      <c r="M44" s="208"/>
      <c r="N44" s="208"/>
      <c r="O44" s="215"/>
      <c r="P44" s="215">
        <v>3</v>
      </c>
      <c r="Q44" s="215">
        <v>3</v>
      </c>
      <c r="R44" s="215">
        <v>3</v>
      </c>
      <c r="S44" s="217" t="s">
        <v>241</v>
      </c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</row>
    <row r="45" spans="1:30" ht="62.25" customHeight="1" thickBot="1" x14ac:dyDescent="0.3">
      <c r="A45" s="424"/>
      <c r="B45" s="425"/>
      <c r="C45" s="428"/>
      <c r="D45" s="200" t="s">
        <v>523</v>
      </c>
      <c r="E45" s="208" t="s">
        <v>229</v>
      </c>
      <c r="F45" s="208">
        <v>1</v>
      </c>
      <c r="G45" s="208"/>
      <c r="H45" s="208"/>
      <c r="I45" s="208"/>
      <c r="J45" s="208"/>
      <c r="K45" s="208"/>
      <c r="L45" s="208"/>
      <c r="M45" s="208"/>
      <c r="N45" s="208"/>
      <c r="O45" s="215"/>
      <c r="P45" s="215">
        <v>1</v>
      </c>
      <c r="Q45" s="215"/>
      <c r="R45" s="215"/>
      <c r="S45" s="216" t="s">
        <v>230</v>
      </c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</row>
    <row r="46" spans="1:30" ht="51" customHeight="1" x14ac:dyDescent="0.25">
      <c r="A46" s="424"/>
      <c r="B46" s="423" t="s">
        <v>504</v>
      </c>
      <c r="C46" s="426"/>
      <c r="D46" s="200" t="s">
        <v>520</v>
      </c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5"/>
      <c r="P46" s="215"/>
      <c r="Q46" s="215"/>
      <c r="R46" s="215"/>
      <c r="S46" s="220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1:30" ht="103.5" customHeight="1" x14ac:dyDescent="0.25">
      <c r="A47" s="424"/>
      <c r="B47" s="424"/>
      <c r="C47" s="427"/>
      <c r="D47" s="202" t="s">
        <v>522</v>
      </c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15"/>
      <c r="P47" s="215"/>
      <c r="Q47" s="215"/>
      <c r="R47" s="215"/>
      <c r="S47" s="220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48" spans="1:30" ht="72.75" thickBot="1" x14ac:dyDescent="0.3">
      <c r="A48" s="425"/>
      <c r="B48" s="425"/>
      <c r="C48" s="428"/>
      <c r="D48" s="200" t="s">
        <v>521</v>
      </c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15"/>
      <c r="P48" s="215"/>
      <c r="Q48" s="215"/>
      <c r="R48" s="215"/>
      <c r="S48" s="220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</row>
    <row r="49" spans="1:19" ht="15.75" x14ac:dyDescent="0.25">
      <c r="A49" s="404" t="s">
        <v>705</v>
      </c>
      <c r="B49" s="404"/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404"/>
    </row>
    <row r="50" spans="1:19" ht="15.75" thickBot="1" x14ac:dyDescent="0.3">
      <c r="A50" s="405"/>
      <c r="B50" s="406"/>
      <c r="C50" s="406"/>
      <c r="D50" s="406"/>
      <c r="E50" s="406"/>
      <c r="F50" s="406"/>
      <c r="G50" s="406"/>
      <c r="H50" s="406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7"/>
    </row>
    <row r="51" spans="1:19" ht="15.75" thickBot="1" x14ac:dyDescent="0.3">
      <c r="A51" s="408" t="s">
        <v>60</v>
      </c>
      <c r="B51" s="409"/>
      <c r="C51" s="409"/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09"/>
      <c r="P51" s="409"/>
      <c r="Q51" s="409"/>
      <c r="R51" s="409"/>
      <c r="S51" s="410"/>
    </row>
    <row r="52" spans="1:19" x14ac:dyDescent="0.25">
      <c r="A52" s="67"/>
      <c r="B52" s="67"/>
      <c r="C52" s="67"/>
      <c r="D52" s="83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1:19" ht="15.75" thickBot="1" x14ac:dyDescent="0.3">
      <c r="A53" s="67"/>
      <c r="B53" s="67"/>
      <c r="C53" s="67"/>
      <c r="D53" s="83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ht="15.75" thickBot="1" x14ac:dyDescent="0.3">
      <c r="A54" s="411" t="s">
        <v>106</v>
      </c>
      <c r="B54" s="413" t="s">
        <v>34</v>
      </c>
      <c r="C54" s="414"/>
      <c r="D54" s="415"/>
      <c r="E54" s="413" t="s">
        <v>35</v>
      </c>
      <c r="F54" s="414"/>
      <c r="G54" s="415"/>
      <c r="H54" s="416" t="s">
        <v>107</v>
      </c>
      <c r="I54" s="418" t="s">
        <v>110</v>
      </c>
      <c r="J54" s="418" t="s">
        <v>112</v>
      </c>
      <c r="K54" s="420" t="s">
        <v>111</v>
      </c>
      <c r="L54" s="421" t="s">
        <v>113</v>
      </c>
      <c r="M54" s="67"/>
      <c r="N54" s="67"/>
      <c r="O54" s="67"/>
      <c r="P54" s="67"/>
      <c r="Q54" s="67"/>
      <c r="R54" s="67"/>
      <c r="S54" s="67"/>
    </row>
    <row r="55" spans="1:19" ht="15.75" thickBot="1" x14ac:dyDescent="0.3">
      <c r="A55" s="412"/>
      <c r="B55" s="413" t="s">
        <v>38</v>
      </c>
      <c r="C55" s="414"/>
      <c r="D55" s="415"/>
      <c r="E55" s="413" t="s">
        <v>38</v>
      </c>
      <c r="F55" s="414"/>
      <c r="G55" s="415"/>
      <c r="H55" s="417"/>
      <c r="I55" s="419"/>
      <c r="J55" s="419"/>
      <c r="K55" s="420"/>
      <c r="L55" s="422"/>
      <c r="M55" s="67"/>
      <c r="N55" s="67"/>
      <c r="O55" s="67"/>
      <c r="P55" s="67"/>
      <c r="Q55" s="67"/>
      <c r="R55" s="67"/>
      <c r="S55" s="67"/>
    </row>
    <row r="56" spans="1:19" x14ac:dyDescent="0.25">
      <c r="A56" s="412"/>
      <c r="B56" s="84" t="s">
        <v>50</v>
      </c>
      <c r="C56" s="85" t="s">
        <v>39</v>
      </c>
      <c r="D56" s="86">
        <v>65</v>
      </c>
      <c r="E56" s="84" t="s">
        <v>50</v>
      </c>
      <c r="F56" s="85" t="s">
        <v>39</v>
      </c>
      <c r="G56" s="85">
        <v>65</v>
      </c>
      <c r="H56" s="417"/>
      <c r="I56" s="419"/>
      <c r="J56" s="419"/>
      <c r="K56" s="418"/>
      <c r="L56" s="422"/>
      <c r="M56" s="67"/>
      <c r="N56" s="67"/>
      <c r="O56" s="67"/>
      <c r="P56" s="67"/>
      <c r="Q56" s="67"/>
      <c r="R56" s="67"/>
      <c r="S56" s="67"/>
    </row>
    <row r="57" spans="1:19" ht="30" x14ac:dyDescent="0.25">
      <c r="A57" s="87" t="s">
        <v>242</v>
      </c>
      <c r="B57" s="87"/>
      <c r="C57" s="87"/>
      <c r="D57" s="88"/>
      <c r="E57" s="87"/>
      <c r="F57" s="87" t="s">
        <v>243</v>
      </c>
      <c r="G57" s="87"/>
      <c r="H57" s="87" t="s">
        <v>235</v>
      </c>
      <c r="I57" s="87" t="s">
        <v>244</v>
      </c>
      <c r="J57" s="96" t="s">
        <v>245</v>
      </c>
      <c r="K57" s="90"/>
      <c r="L57" s="90"/>
      <c r="M57" s="67"/>
      <c r="N57" s="67"/>
      <c r="O57" s="67"/>
      <c r="P57" s="67"/>
      <c r="Q57" s="67"/>
      <c r="R57" s="67"/>
      <c r="S57" s="67"/>
    </row>
    <row r="58" spans="1:19" ht="45" x14ac:dyDescent="0.25">
      <c r="A58" s="87" t="s">
        <v>246</v>
      </c>
      <c r="B58" s="87"/>
      <c r="C58" s="87"/>
      <c r="D58" s="88"/>
      <c r="E58" s="87"/>
      <c r="F58" s="87"/>
      <c r="G58" s="87" t="s">
        <v>243</v>
      </c>
      <c r="H58" s="87" t="s">
        <v>235</v>
      </c>
      <c r="I58" s="87" t="s">
        <v>247</v>
      </c>
      <c r="J58" s="96" t="s">
        <v>245</v>
      </c>
      <c r="K58" s="90"/>
      <c r="L58" s="90"/>
      <c r="M58" s="67"/>
      <c r="N58" s="67"/>
      <c r="O58" s="67"/>
      <c r="P58" s="67"/>
      <c r="Q58" s="67"/>
      <c r="R58" s="67"/>
      <c r="S58" s="67"/>
    </row>
    <row r="59" spans="1:19" ht="45" x14ac:dyDescent="0.25">
      <c r="A59" s="87" t="s">
        <v>248</v>
      </c>
      <c r="B59" s="87"/>
      <c r="C59" s="87"/>
      <c r="D59" s="88"/>
      <c r="E59" s="87"/>
      <c r="F59" s="87" t="s">
        <v>243</v>
      </c>
      <c r="G59" s="87"/>
      <c r="H59" s="87" t="s">
        <v>235</v>
      </c>
      <c r="I59" s="87" t="s">
        <v>249</v>
      </c>
      <c r="J59" s="96" t="s">
        <v>245</v>
      </c>
      <c r="K59" s="90"/>
      <c r="L59" s="90"/>
      <c r="M59" s="67"/>
      <c r="N59" s="67"/>
      <c r="O59" s="67"/>
      <c r="P59" s="67"/>
      <c r="Q59" s="67"/>
      <c r="R59" s="67"/>
      <c r="S59" s="67"/>
    </row>
    <row r="60" spans="1:19" ht="75" x14ac:dyDescent="0.25">
      <c r="A60" s="87" t="s">
        <v>250</v>
      </c>
      <c r="B60" s="91"/>
      <c r="C60" s="92" t="s">
        <v>251</v>
      </c>
      <c r="D60" s="93"/>
      <c r="E60" s="91"/>
      <c r="F60" s="91"/>
      <c r="G60" s="91"/>
      <c r="H60" s="87" t="s">
        <v>241</v>
      </c>
      <c r="I60" s="90" t="s">
        <v>252</v>
      </c>
      <c r="J60" s="87" t="s">
        <v>253</v>
      </c>
      <c r="K60" s="90"/>
      <c r="L60" s="90" t="s">
        <v>251</v>
      </c>
      <c r="M60" s="67"/>
      <c r="N60" s="67"/>
      <c r="O60" s="67"/>
      <c r="P60" s="67"/>
      <c r="Q60" s="67"/>
      <c r="R60" s="67"/>
      <c r="S60" s="67"/>
    </row>
    <row r="61" spans="1:19" ht="60" x14ac:dyDescent="0.25">
      <c r="A61" s="94" t="s">
        <v>254</v>
      </c>
      <c r="B61" s="89"/>
      <c r="C61" s="89" t="s">
        <v>251</v>
      </c>
      <c r="D61" s="95"/>
      <c r="E61" s="89"/>
      <c r="F61" s="96"/>
      <c r="G61" s="89"/>
      <c r="H61" s="96" t="s">
        <v>255</v>
      </c>
      <c r="I61" s="96" t="s">
        <v>256</v>
      </c>
      <c r="J61" s="96" t="s">
        <v>245</v>
      </c>
      <c r="K61" s="96"/>
      <c r="L61" s="96" t="s">
        <v>245</v>
      </c>
      <c r="M61" s="67"/>
      <c r="N61" s="67"/>
      <c r="O61" s="67"/>
      <c r="P61" s="67"/>
      <c r="Q61" s="67"/>
      <c r="R61" s="67"/>
      <c r="S61" s="67"/>
    </row>
    <row r="62" spans="1:19" ht="60" x14ac:dyDescent="0.25">
      <c r="A62" s="94" t="s">
        <v>257</v>
      </c>
      <c r="B62" s="97"/>
      <c r="C62" s="98"/>
      <c r="D62" s="95"/>
      <c r="E62" s="89" t="s">
        <v>251</v>
      </c>
      <c r="F62" s="96"/>
      <c r="G62" s="89"/>
      <c r="H62" s="96" t="s">
        <v>255</v>
      </c>
      <c r="I62" s="96" t="s">
        <v>256</v>
      </c>
      <c r="J62" s="96" t="s">
        <v>245</v>
      </c>
      <c r="K62" s="96"/>
      <c r="L62" s="96" t="s">
        <v>245</v>
      </c>
      <c r="M62" s="67"/>
      <c r="N62" s="67"/>
      <c r="O62" s="67"/>
      <c r="P62" s="67"/>
      <c r="Q62" s="67"/>
      <c r="R62" s="67"/>
      <c r="S62" s="67"/>
    </row>
    <row r="63" spans="1:19" ht="46.5" customHeight="1" x14ac:dyDescent="0.25">
      <c r="A63" s="99" t="s">
        <v>258</v>
      </c>
      <c r="B63" s="100"/>
      <c r="C63" s="100"/>
      <c r="D63" s="101"/>
      <c r="E63" s="100"/>
      <c r="F63" s="100" t="s">
        <v>251</v>
      </c>
      <c r="G63" s="100"/>
      <c r="H63" s="100" t="s">
        <v>259</v>
      </c>
      <c r="I63" s="100" t="s">
        <v>259</v>
      </c>
      <c r="J63" s="96" t="s">
        <v>109</v>
      </c>
      <c r="K63" s="102"/>
      <c r="L63" s="102" t="s">
        <v>260</v>
      </c>
      <c r="M63" s="67"/>
      <c r="N63" s="67"/>
      <c r="O63" s="67"/>
      <c r="P63" s="67"/>
      <c r="Q63" s="67"/>
      <c r="R63" s="67"/>
      <c r="S63" s="67"/>
    </row>
    <row r="64" spans="1:19" ht="75" x14ac:dyDescent="0.25">
      <c r="A64" s="99" t="s">
        <v>261</v>
      </c>
      <c r="B64" s="100"/>
      <c r="C64" s="100"/>
      <c r="D64" s="101"/>
      <c r="E64" s="100"/>
      <c r="F64" s="100"/>
      <c r="G64" s="100" t="s">
        <v>251</v>
      </c>
      <c r="H64" s="100" t="s">
        <v>262</v>
      </c>
      <c r="I64" s="100" t="s">
        <v>263</v>
      </c>
      <c r="J64" s="99" t="s">
        <v>264</v>
      </c>
      <c r="K64" s="102"/>
      <c r="L64" s="102" t="s">
        <v>260</v>
      </c>
      <c r="M64" s="67"/>
      <c r="N64" s="67"/>
      <c r="O64" s="67"/>
      <c r="P64" s="67"/>
      <c r="Q64" s="67"/>
      <c r="R64" s="67"/>
      <c r="S64" s="67"/>
    </row>
    <row r="65" spans="1:19" ht="30" x14ac:dyDescent="0.25">
      <c r="A65" s="103" t="s">
        <v>265</v>
      </c>
      <c r="B65" s="14"/>
      <c r="C65" s="104"/>
      <c r="D65" s="104"/>
      <c r="E65" s="14"/>
      <c r="F65" s="14" t="s">
        <v>243</v>
      </c>
      <c r="G65" s="14"/>
      <c r="H65" s="14" t="s">
        <v>266</v>
      </c>
      <c r="I65" s="14" t="s">
        <v>262</v>
      </c>
      <c r="J65" s="14" t="s">
        <v>267</v>
      </c>
      <c r="K65" s="14"/>
      <c r="L65" s="14"/>
      <c r="M65" s="67"/>
      <c r="N65" s="67"/>
      <c r="O65" s="67"/>
      <c r="P65" s="67"/>
      <c r="Q65" s="67"/>
      <c r="R65" s="67"/>
      <c r="S65" s="67"/>
    </row>
  </sheetData>
  <mergeCells count="41">
    <mergeCell ref="A19:S19"/>
    <mergeCell ref="A20:S20"/>
    <mergeCell ref="J23:L23"/>
    <mergeCell ref="A22:A24"/>
    <mergeCell ref="B22:B24"/>
    <mergeCell ref="C22:C24"/>
    <mergeCell ref="D22:D24"/>
    <mergeCell ref="E22:F23"/>
    <mergeCell ref="G22:I22"/>
    <mergeCell ref="J22:L22"/>
    <mergeCell ref="M22:M24"/>
    <mergeCell ref="N22:N24"/>
    <mergeCell ref="O22:R23"/>
    <mergeCell ref="S22:S24"/>
    <mergeCell ref="G23:I23"/>
    <mergeCell ref="A25:A29"/>
    <mergeCell ref="B25:B39"/>
    <mergeCell ref="C25:C39"/>
    <mergeCell ref="A30:A39"/>
    <mergeCell ref="S33:S34"/>
    <mergeCell ref="D35:D36"/>
    <mergeCell ref="D37:D38"/>
    <mergeCell ref="D25:D26"/>
    <mergeCell ref="A40:A48"/>
    <mergeCell ref="B40:B45"/>
    <mergeCell ref="C40:C45"/>
    <mergeCell ref="B46:B48"/>
    <mergeCell ref="C46:C48"/>
    <mergeCell ref="A49:S49"/>
    <mergeCell ref="A50:S50"/>
    <mergeCell ref="A51:S51"/>
    <mergeCell ref="A54:A56"/>
    <mergeCell ref="B54:D54"/>
    <mergeCell ref="E54:G54"/>
    <mergeCell ref="H54:H56"/>
    <mergeCell ref="I54:I56"/>
    <mergeCell ref="J54:J56"/>
    <mergeCell ref="K54:K56"/>
    <mergeCell ref="L54:L56"/>
    <mergeCell ref="B55:D55"/>
    <mergeCell ref="E55:G55"/>
  </mergeCells>
  <hyperlinks>
    <hyperlink ref="A22" location="_ftn1" display="_ftn1"/>
    <hyperlink ref="B22" location="_ftn2" display="_ftn2"/>
    <hyperlink ref="C22" location="_ftn3" display="_ftn3"/>
    <hyperlink ref="D22" location="_ftn6" display="_ftn6"/>
    <hyperlink ref="E22" location="_ftn7" display="_ftn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108"/>
  <sheetViews>
    <sheetView tabSelected="1" topLeftCell="A34" zoomScaleNormal="100" workbookViewId="0">
      <selection activeCell="G105" sqref="G105"/>
    </sheetView>
  </sheetViews>
  <sheetFormatPr baseColWidth="10" defaultRowHeight="15" x14ac:dyDescent="0.25"/>
  <cols>
    <col min="1" max="1" width="11.28515625" customWidth="1"/>
    <col min="2" max="2" width="12.28515625" customWidth="1"/>
    <col min="3" max="3" width="22.7109375" customWidth="1"/>
    <col min="4" max="4" width="25.7109375" customWidth="1"/>
    <col min="5" max="5" width="12" customWidth="1"/>
    <col min="6" max="6" width="9.28515625" customWidth="1"/>
    <col min="7" max="13" width="7" customWidth="1"/>
    <col min="14" max="14" width="6.85546875" customWidth="1"/>
    <col min="15" max="15" width="7.28515625" customWidth="1"/>
    <col min="16" max="16" width="7.28515625" style="12" customWidth="1"/>
    <col min="17" max="18" width="7.28515625" customWidth="1"/>
    <col min="19" max="19" width="10.5703125" customWidth="1"/>
  </cols>
  <sheetData>
    <row r="3" spans="1:19" x14ac:dyDescent="0.25">
      <c r="A3" s="3" t="s">
        <v>527</v>
      </c>
    </row>
    <row r="4" spans="1:19" x14ac:dyDescent="0.25">
      <c r="A4" s="3" t="s">
        <v>528</v>
      </c>
    </row>
    <row r="5" spans="1:19" x14ac:dyDescent="0.25">
      <c r="A5" t="s">
        <v>712</v>
      </c>
    </row>
    <row r="7" spans="1:19" x14ac:dyDescent="0.25">
      <c r="A7" t="s">
        <v>713</v>
      </c>
    </row>
    <row r="8" spans="1:19" x14ac:dyDescent="0.25">
      <c r="A8" t="s">
        <v>660</v>
      </c>
    </row>
    <row r="9" spans="1:19" ht="15.75" thickBot="1" x14ac:dyDescent="0.3"/>
    <row r="10" spans="1:19" ht="15" customHeight="1" x14ac:dyDescent="0.25">
      <c r="A10" s="491" t="s">
        <v>63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3"/>
    </row>
    <row r="11" spans="1:19" ht="15.75" thickBot="1" x14ac:dyDescent="0.3">
      <c r="A11" s="494" t="s">
        <v>64</v>
      </c>
      <c r="B11" s="495"/>
      <c r="C11" s="495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496"/>
    </row>
    <row r="12" spans="1:19" ht="15.75" thickBot="1" x14ac:dyDescent="0.3"/>
    <row r="13" spans="1:19" ht="15.75" thickBot="1" x14ac:dyDescent="0.3">
      <c r="A13" s="446" t="s">
        <v>43</v>
      </c>
      <c r="B13" s="497" t="s">
        <v>44</v>
      </c>
      <c r="C13" s="499" t="s">
        <v>45</v>
      </c>
      <c r="D13" s="499" t="s">
        <v>46</v>
      </c>
      <c r="E13" s="497" t="s">
        <v>47</v>
      </c>
      <c r="F13" s="449"/>
      <c r="G13" s="443" t="s">
        <v>34</v>
      </c>
      <c r="H13" s="444"/>
      <c r="I13" s="445"/>
      <c r="J13" s="443" t="s">
        <v>35</v>
      </c>
      <c r="K13" s="444"/>
      <c r="L13" s="445"/>
      <c r="M13" s="446" t="s">
        <v>36</v>
      </c>
      <c r="N13" s="446" t="s">
        <v>37</v>
      </c>
      <c r="O13" s="460">
        <v>2020</v>
      </c>
      <c r="P13" s="461"/>
      <c r="Q13" s="461"/>
      <c r="R13" s="502"/>
      <c r="S13" s="446" t="s">
        <v>3</v>
      </c>
    </row>
    <row r="14" spans="1:19" ht="28.5" customHeight="1" thickBot="1" x14ac:dyDescent="0.3">
      <c r="A14" s="447"/>
      <c r="B14" s="501"/>
      <c r="C14" s="500"/>
      <c r="D14" s="500"/>
      <c r="E14" s="498"/>
      <c r="F14" s="450"/>
      <c r="G14" s="443" t="s">
        <v>38</v>
      </c>
      <c r="H14" s="444"/>
      <c r="I14" s="445"/>
      <c r="J14" s="443" t="s">
        <v>38</v>
      </c>
      <c r="K14" s="444"/>
      <c r="L14" s="445"/>
      <c r="M14" s="447"/>
      <c r="N14" s="447"/>
      <c r="O14" s="462"/>
      <c r="P14" s="463"/>
      <c r="Q14" s="463"/>
      <c r="R14" s="503"/>
      <c r="S14" s="447"/>
    </row>
    <row r="15" spans="1:19" ht="30.75" thickBot="1" x14ac:dyDescent="0.3">
      <c r="A15" s="447"/>
      <c r="B15" s="501"/>
      <c r="C15" s="500"/>
      <c r="D15" s="500"/>
      <c r="E15" s="66" t="s">
        <v>2</v>
      </c>
      <c r="F15" s="232" t="s">
        <v>48</v>
      </c>
      <c r="G15" s="78" t="s">
        <v>50</v>
      </c>
      <c r="H15" s="65" t="s">
        <v>39</v>
      </c>
      <c r="I15" s="65">
        <v>65</v>
      </c>
      <c r="J15" s="78" t="s">
        <v>50</v>
      </c>
      <c r="K15" s="65" t="s">
        <v>39</v>
      </c>
      <c r="L15" s="65">
        <v>65</v>
      </c>
      <c r="M15" s="447"/>
      <c r="N15" s="447"/>
      <c r="O15" s="79">
        <v>1</v>
      </c>
      <c r="P15" s="79">
        <v>2</v>
      </c>
      <c r="Q15" s="79">
        <v>3</v>
      </c>
      <c r="R15" s="79">
        <v>4</v>
      </c>
      <c r="S15" s="447"/>
    </row>
    <row r="16" spans="1:19" ht="15" customHeight="1" x14ac:dyDescent="0.25">
      <c r="A16" s="683" t="s">
        <v>21</v>
      </c>
      <c r="B16" s="667" t="s">
        <v>524</v>
      </c>
      <c r="C16" s="259" t="s">
        <v>209</v>
      </c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</row>
    <row r="17" spans="1:20" ht="39.75" customHeight="1" x14ac:dyDescent="0.25">
      <c r="A17" s="684"/>
      <c r="B17" s="668"/>
      <c r="C17" s="261" t="s">
        <v>526</v>
      </c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</row>
    <row r="18" spans="1:20" ht="42" customHeight="1" x14ac:dyDescent="0.25">
      <c r="A18" s="684"/>
      <c r="B18" s="668"/>
      <c r="C18" s="655" t="s">
        <v>210</v>
      </c>
      <c r="D18" s="260" t="s">
        <v>211</v>
      </c>
      <c r="E18" s="207" t="s">
        <v>125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273" t="s">
        <v>545</v>
      </c>
    </row>
    <row r="19" spans="1:20" ht="38.25" x14ac:dyDescent="0.25">
      <c r="A19" s="684"/>
      <c r="B19" s="668"/>
      <c r="C19" s="656"/>
      <c r="D19" s="260" t="s">
        <v>212</v>
      </c>
      <c r="E19" s="207" t="s">
        <v>125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273"/>
    </row>
    <row r="20" spans="1:20" ht="25.5" x14ac:dyDescent="0.25">
      <c r="A20" s="684"/>
      <c r="B20" s="668"/>
      <c r="C20" s="657"/>
      <c r="D20" s="260" t="s">
        <v>213</v>
      </c>
      <c r="E20" s="207" t="s">
        <v>30</v>
      </c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3"/>
    </row>
    <row r="21" spans="1:20" ht="35.25" customHeight="1" x14ac:dyDescent="0.25">
      <c r="A21" s="684"/>
      <c r="B21" s="668"/>
      <c r="C21" s="658" t="s">
        <v>214</v>
      </c>
      <c r="D21" s="660" t="s">
        <v>215</v>
      </c>
      <c r="E21" s="207" t="s">
        <v>117</v>
      </c>
      <c r="F21" s="207"/>
      <c r="G21" s="207"/>
      <c r="H21" s="207"/>
      <c r="I21" s="207"/>
      <c r="J21" s="207"/>
      <c r="K21" s="207"/>
      <c r="L21" s="207"/>
      <c r="M21" s="207"/>
      <c r="N21" s="207"/>
      <c r="O21" s="237"/>
      <c r="P21" s="237"/>
      <c r="Q21" s="237"/>
      <c r="R21" s="237"/>
      <c r="S21" s="275"/>
      <c r="T21" s="273"/>
    </row>
    <row r="22" spans="1:20" ht="49.5" customHeight="1" x14ac:dyDescent="0.25">
      <c r="A22" s="684"/>
      <c r="B22" s="668"/>
      <c r="C22" s="659"/>
      <c r="D22" s="661"/>
      <c r="E22" s="207" t="s">
        <v>27</v>
      </c>
      <c r="F22" s="207"/>
      <c r="G22" s="207"/>
      <c r="H22" s="207"/>
      <c r="I22" s="207"/>
      <c r="J22" s="207"/>
      <c r="K22" s="207"/>
      <c r="L22" s="207"/>
      <c r="M22" s="207"/>
      <c r="N22" s="207"/>
      <c r="O22" s="237"/>
      <c r="P22" s="237"/>
      <c r="Q22" s="237"/>
      <c r="R22" s="237"/>
      <c r="S22" s="275"/>
      <c r="T22" s="273"/>
    </row>
    <row r="23" spans="1:20" ht="57.75" customHeight="1" x14ac:dyDescent="0.25">
      <c r="A23" s="684"/>
      <c r="B23" s="669"/>
      <c r="C23" s="233" t="s">
        <v>547</v>
      </c>
      <c r="D23" s="234" t="s">
        <v>216</v>
      </c>
      <c r="E23" s="297" t="s">
        <v>175</v>
      </c>
      <c r="F23" s="207">
        <v>6</v>
      </c>
      <c r="G23" s="207"/>
      <c r="H23" s="207"/>
      <c r="I23" s="207"/>
      <c r="J23" s="207"/>
      <c r="K23" s="207"/>
      <c r="L23" s="207"/>
      <c r="M23" s="207"/>
      <c r="N23" s="207"/>
      <c r="O23" s="237"/>
      <c r="P23" s="237">
        <v>2</v>
      </c>
      <c r="Q23" s="237">
        <v>2</v>
      </c>
      <c r="R23" s="237">
        <v>2</v>
      </c>
      <c r="S23" s="276" t="s">
        <v>546</v>
      </c>
      <c r="T23" s="273"/>
    </row>
    <row r="24" spans="1:20" ht="15" customHeight="1" x14ac:dyDescent="0.25">
      <c r="A24" s="684"/>
      <c r="B24" s="662"/>
      <c r="C24" s="488" t="s">
        <v>548</v>
      </c>
      <c r="D24" s="74" t="s">
        <v>142</v>
      </c>
      <c r="E24" s="74" t="s">
        <v>125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1:20" ht="24" x14ac:dyDescent="0.25">
      <c r="A25" s="684"/>
      <c r="B25" s="663"/>
      <c r="C25" s="489"/>
      <c r="D25" s="74" t="s">
        <v>217</v>
      </c>
      <c r="E25" s="74" t="s">
        <v>33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1:20" ht="36" x14ac:dyDescent="0.25">
      <c r="A26" s="684"/>
      <c r="B26" s="663"/>
      <c r="C26" s="490"/>
      <c r="D26" s="74" t="s">
        <v>218</v>
      </c>
      <c r="E26" s="74" t="s">
        <v>219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</row>
    <row r="27" spans="1:20" ht="39" thickBot="1" x14ac:dyDescent="0.3">
      <c r="A27" s="684"/>
      <c r="B27" s="663"/>
      <c r="C27" s="277" t="s">
        <v>661</v>
      </c>
      <c r="D27" s="651"/>
      <c r="E27" s="651" t="s">
        <v>662</v>
      </c>
      <c r="F27" s="652"/>
      <c r="G27" s="652"/>
      <c r="H27" s="652"/>
      <c r="I27" s="652"/>
      <c r="J27" s="652"/>
      <c r="K27" s="652"/>
      <c r="L27" s="652"/>
      <c r="M27" s="652"/>
      <c r="N27" s="652"/>
      <c r="O27" s="652"/>
      <c r="P27" s="652"/>
      <c r="Q27" s="652"/>
      <c r="R27" s="652"/>
      <c r="S27" s="652"/>
    </row>
    <row r="28" spans="1:20" s="574" customFormat="1" ht="42" customHeight="1" thickBot="1" x14ac:dyDescent="0.3">
      <c r="A28" s="684"/>
      <c r="B28" s="663"/>
      <c r="C28" s="686" t="s">
        <v>549</v>
      </c>
      <c r="D28" s="687"/>
      <c r="E28" s="687"/>
      <c r="F28" s="687"/>
      <c r="G28" s="687"/>
      <c r="H28" s="687"/>
      <c r="I28" s="687"/>
      <c r="J28" s="687"/>
      <c r="K28" s="687"/>
      <c r="L28" s="687"/>
      <c r="M28" s="687"/>
      <c r="N28" s="687"/>
      <c r="O28" s="687"/>
      <c r="P28" s="687"/>
      <c r="Q28" s="687"/>
      <c r="R28" s="687"/>
      <c r="S28" s="688"/>
      <c r="T28" s="575"/>
    </row>
    <row r="29" spans="1:20" ht="28.5" customHeight="1" x14ac:dyDescent="0.25">
      <c r="A29" s="684"/>
      <c r="B29" s="663"/>
      <c r="C29" s="279" t="s">
        <v>552</v>
      </c>
      <c r="D29" s="257" t="s">
        <v>142</v>
      </c>
      <c r="E29" s="257" t="s">
        <v>125</v>
      </c>
      <c r="F29" s="257">
        <v>3</v>
      </c>
      <c r="G29" s="653"/>
      <c r="H29" s="257">
        <v>4</v>
      </c>
      <c r="I29" s="653"/>
      <c r="J29" s="653"/>
      <c r="K29" s="257">
        <v>3</v>
      </c>
      <c r="L29" s="653"/>
      <c r="M29" s="654">
        <f>SUM(H29:L29)</f>
        <v>7</v>
      </c>
      <c r="N29" s="653"/>
      <c r="O29" s="653"/>
      <c r="P29" s="653"/>
      <c r="Q29" s="653"/>
      <c r="R29" s="653"/>
      <c r="S29" s="480" t="s">
        <v>143</v>
      </c>
    </row>
    <row r="30" spans="1:20" ht="24" customHeight="1" x14ac:dyDescent="0.25">
      <c r="A30" s="684"/>
      <c r="B30" s="663"/>
      <c r="C30" s="279"/>
      <c r="D30" s="212" t="s">
        <v>118</v>
      </c>
      <c r="E30" s="212" t="s">
        <v>116</v>
      </c>
      <c r="F30" s="212">
        <v>1</v>
      </c>
      <c r="G30" s="212"/>
      <c r="H30" s="212">
        <v>4</v>
      </c>
      <c r="I30" s="212"/>
      <c r="J30" s="212"/>
      <c r="K30" s="212">
        <v>3</v>
      </c>
      <c r="L30" s="212"/>
      <c r="M30" s="212">
        <f>SUM(H30:L30)</f>
        <v>7</v>
      </c>
      <c r="N30" s="212"/>
      <c r="O30" s="213">
        <v>1</v>
      </c>
      <c r="P30" s="237"/>
      <c r="Q30" s="76"/>
      <c r="R30" s="213"/>
      <c r="S30" s="480"/>
    </row>
    <row r="31" spans="1:20" ht="50.25" customHeight="1" x14ac:dyDescent="0.25">
      <c r="A31" s="684"/>
      <c r="B31" s="663"/>
      <c r="C31" s="279"/>
      <c r="D31" s="297" t="s">
        <v>119</v>
      </c>
      <c r="E31" s="212" t="s">
        <v>33</v>
      </c>
      <c r="F31" s="212">
        <v>31</v>
      </c>
      <c r="G31" s="212"/>
      <c r="H31" s="212">
        <v>3</v>
      </c>
      <c r="I31" s="212"/>
      <c r="J31" s="212"/>
      <c r="K31" s="212">
        <v>1</v>
      </c>
      <c r="L31" s="212"/>
      <c r="M31" s="212">
        <f>SUM(H31:L31)</f>
        <v>4</v>
      </c>
      <c r="N31" s="212"/>
      <c r="O31" s="213">
        <v>10</v>
      </c>
      <c r="P31" s="237">
        <v>21</v>
      </c>
      <c r="Q31" s="213"/>
      <c r="R31" s="213"/>
      <c r="S31" s="480"/>
    </row>
    <row r="32" spans="1:20" ht="62.25" customHeight="1" x14ac:dyDescent="0.25">
      <c r="A32" s="684"/>
      <c r="B32" s="663"/>
      <c r="C32" s="280"/>
      <c r="D32" s="297" t="s">
        <v>144</v>
      </c>
      <c r="E32" s="212" t="s">
        <v>120</v>
      </c>
      <c r="F32" s="212">
        <v>4</v>
      </c>
      <c r="G32" s="212"/>
      <c r="H32" s="212">
        <v>3</v>
      </c>
      <c r="I32" s="212"/>
      <c r="J32" s="212"/>
      <c r="K32" s="212">
        <v>1</v>
      </c>
      <c r="L32" s="212"/>
      <c r="M32" s="212"/>
      <c r="N32" s="212"/>
      <c r="O32" s="213"/>
      <c r="P32" s="237"/>
      <c r="Q32" s="213"/>
      <c r="R32" s="213"/>
      <c r="S32" s="481"/>
    </row>
    <row r="33" spans="1:19" ht="30" customHeight="1" x14ac:dyDescent="0.25">
      <c r="A33" s="684"/>
      <c r="B33" s="663"/>
      <c r="C33" s="278" t="s">
        <v>553</v>
      </c>
      <c r="D33" s="297" t="s">
        <v>121</v>
      </c>
      <c r="E33" s="207" t="s">
        <v>33</v>
      </c>
      <c r="F33" s="212">
        <v>2</v>
      </c>
      <c r="G33" s="77"/>
      <c r="H33" s="212">
        <v>2</v>
      </c>
      <c r="I33" s="77"/>
      <c r="J33" s="77"/>
      <c r="K33" s="212">
        <v>1</v>
      </c>
      <c r="L33" s="77"/>
      <c r="M33" s="77"/>
      <c r="N33" s="77"/>
      <c r="O33" s="213">
        <v>2</v>
      </c>
      <c r="P33" s="77"/>
      <c r="Q33" s="77"/>
      <c r="R33" s="77"/>
      <c r="S33" s="77"/>
    </row>
    <row r="34" spans="1:19" ht="48" x14ac:dyDescent="0.25">
      <c r="A34" s="684"/>
      <c r="B34" s="663"/>
      <c r="C34" s="279"/>
      <c r="D34" s="297" t="s">
        <v>144</v>
      </c>
      <c r="E34" s="207" t="s">
        <v>120</v>
      </c>
      <c r="F34" s="212">
        <v>4</v>
      </c>
      <c r="G34" s="77"/>
      <c r="H34" s="212">
        <v>4</v>
      </c>
      <c r="I34" s="77"/>
      <c r="J34" s="77"/>
      <c r="K34" s="212">
        <v>2</v>
      </c>
      <c r="L34" s="77"/>
      <c r="M34" s="77"/>
      <c r="N34" s="77"/>
      <c r="O34" s="212">
        <v>2</v>
      </c>
      <c r="P34" s="207">
        <v>2</v>
      </c>
      <c r="Q34" s="77"/>
      <c r="R34" s="77"/>
      <c r="S34" s="77"/>
    </row>
    <row r="35" spans="1:19" ht="55.5" customHeight="1" x14ac:dyDescent="0.25">
      <c r="A35" s="684"/>
      <c r="B35" s="663"/>
      <c r="C35" s="280"/>
      <c r="D35" s="297" t="s">
        <v>146</v>
      </c>
      <c r="E35" s="207" t="s">
        <v>116</v>
      </c>
      <c r="F35" s="212">
        <v>1</v>
      </c>
      <c r="G35" s="77"/>
      <c r="H35" s="212"/>
      <c r="I35" s="77"/>
      <c r="J35" s="77"/>
      <c r="K35" s="212"/>
      <c r="L35" s="77"/>
      <c r="M35" s="77"/>
      <c r="N35" s="77"/>
      <c r="O35" s="212"/>
      <c r="P35" s="207">
        <v>1</v>
      </c>
      <c r="Q35" s="77"/>
      <c r="R35" s="77"/>
      <c r="S35" s="77"/>
    </row>
    <row r="36" spans="1:19" ht="44.25" customHeight="1" x14ac:dyDescent="0.25">
      <c r="A36" s="684"/>
      <c r="B36" s="663"/>
      <c r="C36" s="278" t="s">
        <v>554</v>
      </c>
      <c r="D36" s="297" t="s">
        <v>145</v>
      </c>
      <c r="E36" s="207" t="s">
        <v>33</v>
      </c>
      <c r="F36" s="212">
        <v>1</v>
      </c>
      <c r="G36" s="77"/>
      <c r="H36" s="212">
        <v>1</v>
      </c>
      <c r="I36" s="77"/>
      <c r="J36" s="77"/>
      <c r="K36" s="212"/>
      <c r="L36" s="77"/>
      <c r="M36" s="77"/>
      <c r="N36" s="77"/>
      <c r="O36" s="212"/>
      <c r="P36" s="207">
        <v>1</v>
      </c>
      <c r="Q36" s="77"/>
      <c r="R36" s="77"/>
      <c r="S36" s="77"/>
    </row>
    <row r="37" spans="1:19" ht="48" x14ac:dyDescent="0.25">
      <c r="A37" s="684"/>
      <c r="B37" s="663"/>
      <c r="C37" s="279"/>
      <c r="D37" s="297" t="s">
        <v>144</v>
      </c>
      <c r="E37" s="207" t="s">
        <v>120</v>
      </c>
      <c r="F37" s="212">
        <v>3</v>
      </c>
      <c r="G37" s="77"/>
      <c r="H37" s="212">
        <v>1</v>
      </c>
      <c r="I37" s="77"/>
      <c r="J37" s="77"/>
      <c r="K37" s="212">
        <v>2</v>
      </c>
      <c r="L37" s="77"/>
      <c r="M37" s="77"/>
      <c r="N37" s="77"/>
      <c r="O37" s="212"/>
      <c r="P37" s="207"/>
      <c r="Q37" s="77"/>
      <c r="R37" s="77"/>
      <c r="S37" s="77"/>
    </row>
    <row r="38" spans="1:19" ht="51" customHeight="1" x14ac:dyDescent="0.25">
      <c r="A38" s="684"/>
      <c r="B38" s="663"/>
      <c r="C38" s="280"/>
      <c r="D38" s="297" t="s">
        <v>126</v>
      </c>
      <c r="E38" s="207" t="s">
        <v>33</v>
      </c>
      <c r="F38" s="212">
        <v>1</v>
      </c>
      <c r="G38" s="77"/>
      <c r="H38" s="212">
        <v>1</v>
      </c>
      <c r="I38" s="77"/>
      <c r="J38" s="77"/>
      <c r="K38" s="212"/>
      <c r="L38" s="77"/>
      <c r="M38" s="77"/>
      <c r="N38" s="77"/>
      <c r="O38" s="212"/>
      <c r="P38" s="207">
        <v>1</v>
      </c>
      <c r="Q38" s="77"/>
      <c r="R38" s="77"/>
      <c r="S38" s="77"/>
    </row>
    <row r="39" spans="1:19" ht="45" customHeight="1" x14ac:dyDescent="0.25">
      <c r="A39" s="684"/>
      <c r="B39" s="663"/>
      <c r="C39" s="278" t="s">
        <v>555</v>
      </c>
      <c r="D39" s="297" t="s">
        <v>123</v>
      </c>
      <c r="E39" s="207" t="s">
        <v>116</v>
      </c>
      <c r="F39" s="212">
        <v>1</v>
      </c>
      <c r="G39" s="77"/>
      <c r="H39" s="212">
        <v>1</v>
      </c>
      <c r="I39" s="77"/>
      <c r="J39" s="77"/>
      <c r="K39" s="212">
        <v>1</v>
      </c>
      <c r="L39" s="77"/>
      <c r="M39" s="77"/>
      <c r="N39" s="77"/>
      <c r="O39" s="212">
        <v>1</v>
      </c>
      <c r="P39" s="207"/>
      <c r="Q39" s="77"/>
      <c r="R39" s="77"/>
      <c r="S39" s="77"/>
    </row>
    <row r="40" spans="1:19" ht="24" x14ac:dyDescent="0.25">
      <c r="A40" s="684"/>
      <c r="B40" s="663"/>
      <c r="C40" s="279"/>
      <c r="D40" s="297" t="s">
        <v>121</v>
      </c>
      <c r="E40" s="207" t="s">
        <v>116</v>
      </c>
      <c r="F40" s="212">
        <v>1</v>
      </c>
      <c r="G40" s="77"/>
      <c r="H40" s="212">
        <v>2</v>
      </c>
      <c r="I40" s="77"/>
      <c r="J40" s="77"/>
      <c r="K40" s="212">
        <v>1</v>
      </c>
      <c r="L40" s="77"/>
      <c r="M40" s="77"/>
      <c r="N40" s="77"/>
      <c r="O40" s="212"/>
      <c r="P40" s="207">
        <v>1</v>
      </c>
      <c r="Q40" s="77"/>
      <c r="R40" s="77"/>
      <c r="S40" s="77"/>
    </row>
    <row r="41" spans="1:19" x14ac:dyDescent="0.25">
      <c r="A41" s="684"/>
      <c r="B41" s="663"/>
      <c r="C41" s="279"/>
      <c r="D41" s="297" t="s">
        <v>124</v>
      </c>
      <c r="E41" s="207" t="s">
        <v>125</v>
      </c>
      <c r="F41" s="212">
        <v>2</v>
      </c>
      <c r="G41" s="77"/>
      <c r="H41" s="208">
        <v>36</v>
      </c>
      <c r="I41" s="77"/>
      <c r="J41" s="77"/>
      <c r="K41" s="208">
        <v>9</v>
      </c>
      <c r="L41" s="77"/>
      <c r="M41" s="77"/>
      <c r="N41" s="77"/>
      <c r="O41" s="212"/>
      <c r="P41" s="207"/>
      <c r="Q41" s="77"/>
      <c r="R41" s="77"/>
      <c r="S41" s="77"/>
    </row>
    <row r="42" spans="1:19" ht="48" x14ac:dyDescent="0.25">
      <c r="A42" s="684"/>
      <c r="B42" s="663"/>
      <c r="C42" s="279"/>
      <c r="D42" s="297" t="s">
        <v>144</v>
      </c>
      <c r="E42" s="207" t="s">
        <v>125</v>
      </c>
      <c r="F42" s="212">
        <v>4</v>
      </c>
      <c r="G42" s="77"/>
      <c r="H42" s="77"/>
      <c r="I42" s="77"/>
      <c r="J42" s="77"/>
      <c r="K42" s="77"/>
      <c r="L42" s="77"/>
      <c r="M42" s="77"/>
      <c r="N42" s="77"/>
      <c r="O42" s="77"/>
      <c r="P42" s="207">
        <v>2</v>
      </c>
      <c r="Q42" s="212">
        <v>2</v>
      </c>
      <c r="R42" s="77"/>
      <c r="S42" s="77"/>
    </row>
    <row r="43" spans="1:19" ht="36" x14ac:dyDescent="0.25">
      <c r="A43" s="684"/>
      <c r="B43" s="663"/>
      <c r="C43" s="280"/>
      <c r="D43" s="297" t="s">
        <v>126</v>
      </c>
      <c r="E43" s="207" t="s">
        <v>127</v>
      </c>
      <c r="F43" s="212">
        <v>6</v>
      </c>
      <c r="G43" s="212"/>
      <c r="H43" s="212">
        <v>1</v>
      </c>
      <c r="I43" s="77"/>
      <c r="J43" s="77"/>
      <c r="K43" s="77"/>
      <c r="L43" s="77"/>
      <c r="M43" s="77"/>
      <c r="N43" s="77"/>
      <c r="O43" s="77"/>
      <c r="P43" s="207">
        <v>6</v>
      </c>
      <c r="Q43" s="212"/>
      <c r="R43" s="77"/>
      <c r="S43" s="77"/>
    </row>
    <row r="44" spans="1:19" ht="36.75" customHeight="1" x14ac:dyDescent="0.25">
      <c r="A44" s="684"/>
      <c r="B44" s="663"/>
      <c r="C44" s="278" t="s">
        <v>556</v>
      </c>
      <c r="D44" s="297" t="s">
        <v>123</v>
      </c>
      <c r="E44" s="207" t="s">
        <v>116</v>
      </c>
      <c r="F44" s="212">
        <v>2</v>
      </c>
      <c r="G44" s="212"/>
      <c r="H44" s="212">
        <v>1</v>
      </c>
      <c r="I44" s="77"/>
      <c r="J44" s="77"/>
      <c r="K44" s="212">
        <v>1</v>
      </c>
      <c r="L44" s="77"/>
      <c r="M44" s="77"/>
      <c r="N44" s="77"/>
      <c r="O44" s="212">
        <v>2</v>
      </c>
      <c r="P44" s="207"/>
      <c r="Q44" s="212"/>
      <c r="R44" s="77"/>
      <c r="S44" s="77"/>
    </row>
    <row r="45" spans="1:19" ht="39.75" customHeight="1" x14ac:dyDescent="0.25">
      <c r="A45" s="684"/>
      <c r="B45" s="663"/>
      <c r="C45" s="279"/>
      <c r="D45" s="297" t="s">
        <v>147</v>
      </c>
      <c r="E45" s="207" t="s">
        <v>116</v>
      </c>
      <c r="F45" s="212">
        <v>2</v>
      </c>
      <c r="G45" s="212"/>
      <c r="H45" s="212">
        <v>1</v>
      </c>
      <c r="I45" s="77"/>
      <c r="J45" s="77"/>
      <c r="K45" s="212">
        <v>1</v>
      </c>
      <c r="L45" s="77"/>
      <c r="M45" s="77"/>
      <c r="N45" s="77"/>
      <c r="O45" s="77"/>
      <c r="P45" s="207">
        <v>2</v>
      </c>
      <c r="Q45" s="212"/>
      <c r="R45" s="77"/>
      <c r="S45" s="77"/>
    </row>
    <row r="46" spans="1:19" ht="29.25" customHeight="1" x14ac:dyDescent="0.25">
      <c r="A46" s="684"/>
      <c r="B46" s="663"/>
      <c r="C46" s="279"/>
      <c r="D46" s="297" t="s">
        <v>124</v>
      </c>
      <c r="E46" s="207" t="s">
        <v>125</v>
      </c>
      <c r="F46" s="212">
        <v>3</v>
      </c>
      <c r="G46" s="212"/>
      <c r="H46" s="212"/>
      <c r="I46" s="77"/>
      <c r="J46" s="77"/>
      <c r="K46" s="212">
        <v>1</v>
      </c>
      <c r="L46" s="77"/>
      <c r="M46" s="77"/>
      <c r="N46" s="77"/>
      <c r="O46" s="77"/>
      <c r="P46" s="207"/>
      <c r="Q46" s="212">
        <v>3</v>
      </c>
      <c r="R46" s="77"/>
      <c r="S46" s="77"/>
    </row>
    <row r="47" spans="1:19" ht="48" customHeight="1" x14ac:dyDescent="0.25">
      <c r="A47" s="684"/>
      <c r="B47" s="663"/>
      <c r="C47" s="279"/>
      <c r="D47" s="297" t="s">
        <v>144</v>
      </c>
      <c r="E47" s="207" t="s">
        <v>125</v>
      </c>
      <c r="F47" s="212">
        <v>3</v>
      </c>
      <c r="G47" s="212"/>
      <c r="H47" s="212"/>
      <c r="I47" s="77"/>
      <c r="J47" s="77"/>
      <c r="K47" s="77"/>
      <c r="L47" s="77"/>
      <c r="M47" s="77"/>
      <c r="N47" s="77"/>
      <c r="O47" s="77"/>
      <c r="P47" s="207"/>
      <c r="Q47" s="212"/>
      <c r="R47" s="77"/>
      <c r="S47" s="77"/>
    </row>
    <row r="48" spans="1:19" ht="42" customHeight="1" x14ac:dyDescent="0.25">
      <c r="A48" s="684"/>
      <c r="B48" s="663"/>
      <c r="C48" s="280"/>
      <c r="D48" s="297" t="s">
        <v>126</v>
      </c>
      <c r="E48" s="207" t="s">
        <v>33</v>
      </c>
      <c r="F48" s="212">
        <v>2</v>
      </c>
      <c r="G48" s="212"/>
      <c r="H48" s="212"/>
      <c r="I48" s="77"/>
      <c r="J48" s="77"/>
      <c r="K48" s="212">
        <v>1</v>
      </c>
      <c r="L48" s="77"/>
      <c r="M48" s="77"/>
      <c r="N48" s="77"/>
      <c r="O48" s="77"/>
      <c r="P48" s="207">
        <v>2</v>
      </c>
      <c r="Q48" s="212"/>
      <c r="R48" s="77"/>
      <c r="S48" s="77"/>
    </row>
    <row r="49" spans="1:19" ht="56.25" customHeight="1" x14ac:dyDescent="0.25">
      <c r="A49" s="684"/>
      <c r="B49" s="663"/>
      <c r="C49" s="504" t="s">
        <v>557</v>
      </c>
      <c r="D49" s="297" t="s">
        <v>151</v>
      </c>
      <c r="E49" s="297" t="s">
        <v>125</v>
      </c>
      <c r="F49" s="212">
        <v>6</v>
      </c>
      <c r="G49" s="76"/>
      <c r="H49" s="212">
        <v>6</v>
      </c>
      <c r="I49" s="76"/>
      <c r="J49" s="76"/>
      <c r="K49" s="76"/>
      <c r="L49" s="76"/>
      <c r="M49" s="76"/>
      <c r="N49" s="76"/>
      <c r="O49" s="213">
        <v>1</v>
      </c>
      <c r="P49" s="237">
        <v>2</v>
      </c>
      <c r="Q49" s="213">
        <v>1</v>
      </c>
      <c r="R49" s="213">
        <v>2</v>
      </c>
      <c r="S49" s="76"/>
    </row>
    <row r="50" spans="1:19" ht="91.5" customHeight="1" x14ac:dyDescent="0.25">
      <c r="A50" s="684"/>
      <c r="B50" s="663"/>
      <c r="C50" s="505"/>
      <c r="D50" s="297" t="s">
        <v>152</v>
      </c>
      <c r="E50" s="297" t="s">
        <v>125</v>
      </c>
      <c r="F50" s="212">
        <v>4</v>
      </c>
      <c r="G50" s="212"/>
      <c r="H50" s="212">
        <v>9</v>
      </c>
      <c r="I50" s="212"/>
      <c r="J50" s="212"/>
      <c r="K50" s="212"/>
      <c r="L50" s="212"/>
      <c r="M50" s="212"/>
      <c r="N50" s="212"/>
      <c r="O50" s="213">
        <v>2</v>
      </c>
      <c r="P50" s="237">
        <v>1</v>
      </c>
      <c r="Q50" s="213">
        <v>1</v>
      </c>
      <c r="R50" s="213">
        <v>1</v>
      </c>
      <c r="S50" s="214"/>
    </row>
    <row r="51" spans="1:19" ht="34.5" customHeight="1" x14ac:dyDescent="0.25">
      <c r="A51" s="684"/>
      <c r="B51" s="663"/>
      <c r="C51" s="689" t="s">
        <v>550</v>
      </c>
      <c r="D51" s="690"/>
      <c r="E51" s="690"/>
      <c r="F51" s="690"/>
      <c r="G51" s="690"/>
      <c r="H51" s="690"/>
      <c r="I51" s="690"/>
      <c r="J51" s="690"/>
      <c r="K51" s="690"/>
      <c r="L51" s="690"/>
      <c r="M51" s="690"/>
      <c r="N51" s="690"/>
      <c r="O51" s="690"/>
      <c r="P51" s="690"/>
      <c r="Q51" s="690"/>
      <c r="R51" s="690"/>
      <c r="S51" s="691"/>
    </row>
    <row r="52" spans="1:19" ht="38.25" customHeight="1" x14ac:dyDescent="0.25">
      <c r="A52" s="684"/>
      <c r="B52" s="663"/>
      <c r="C52" s="42" t="s">
        <v>558</v>
      </c>
      <c r="D52" s="297" t="s">
        <v>122</v>
      </c>
      <c r="E52" s="212" t="s">
        <v>115</v>
      </c>
      <c r="F52" s="208">
        <v>658</v>
      </c>
      <c r="G52" s="250"/>
      <c r="H52" s="250"/>
      <c r="I52" s="250"/>
      <c r="J52" s="250"/>
      <c r="K52" s="250"/>
      <c r="L52" s="250"/>
      <c r="M52" s="212"/>
      <c r="N52" s="212"/>
      <c r="O52" s="213"/>
      <c r="P52" s="237">
        <v>658</v>
      </c>
      <c r="Q52" s="213"/>
      <c r="R52" s="213"/>
      <c r="S52" s="214"/>
    </row>
    <row r="53" spans="1:19" ht="36.75" customHeight="1" x14ac:dyDescent="0.25">
      <c r="A53" s="684"/>
      <c r="B53" s="663"/>
      <c r="C53" s="42" t="s">
        <v>559</v>
      </c>
      <c r="D53" s="297" t="s">
        <v>148</v>
      </c>
      <c r="E53" s="212" t="s">
        <v>115</v>
      </c>
      <c r="F53" s="692">
        <v>1532</v>
      </c>
      <c r="G53" s="212"/>
      <c r="H53" s="212"/>
      <c r="I53" s="212"/>
      <c r="J53" s="212"/>
      <c r="K53" s="212"/>
      <c r="L53" s="212"/>
      <c r="M53" s="212"/>
      <c r="N53" s="212"/>
      <c r="O53" s="213"/>
      <c r="P53" s="251">
        <v>1532</v>
      </c>
      <c r="Q53" s="213"/>
      <c r="R53" s="213"/>
      <c r="S53" s="214"/>
    </row>
    <row r="54" spans="1:19" ht="63" customHeight="1" x14ac:dyDescent="0.25">
      <c r="A54" s="684"/>
      <c r="B54" s="663"/>
      <c r="C54" s="42" t="s">
        <v>560</v>
      </c>
      <c r="D54" s="297" t="s">
        <v>128</v>
      </c>
      <c r="E54" s="212" t="s">
        <v>115</v>
      </c>
      <c r="F54" s="208">
        <v>45</v>
      </c>
      <c r="G54" s="212"/>
      <c r="H54" s="212"/>
      <c r="I54" s="212"/>
      <c r="J54" s="212"/>
      <c r="K54" s="212"/>
      <c r="L54" s="212"/>
      <c r="M54" s="212"/>
      <c r="N54" s="212"/>
      <c r="O54" s="213"/>
      <c r="P54" s="237">
        <v>9</v>
      </c>
      <c r="Q54" s="213">
        <v>18</v>
      </c>
      <c r="R54" s="213">
        <v>18</v>
      </c>
      <c r="S54" s="252" t="s">
        <v>129</v>
      </c>
    </row>
    <row r="55" spans="1:19" ht="48" x14ac:dyDescent="0.25">
      <c r="A55" s="684"/>
      <c r="B55" s="663"/>
      <c r="C55" s="42" t="s">
        <v>561</v>
      </c>
      <c r="D55" s="297" t="s">
        <v>149</v>
      </c>
      <c r="E55" s="212" t="s">
        <v>115</v>
      </c>
      <c r="F55" s="208">
        <v>416</v>
      </c>
      <c r="G55" s="212"/>
      <c r="H55" s="212"/>
      <c r="I55" s="212"/>
      <c r="J55" s="212"/>
      <c r="K55" s="212"/>
      <c r="L55" s="212"/>
      <c r="M55" s="212"/>
      <c r="N55" s="212"/>
      <c r="O55" s="213"/>
      <c r="P55" s="237"/>
      <c r="Q55" s="213">
        <v>416</v>
      </c>
      <c r="R55" s="213"/>
      <c r="S55" s="252" t="s">
        <v>114</v>
      </c>
    </row>
    <row r="56" spans="1:19" ht="54" customHeight="1" x14ac:dyDescent="0.25">
      <c r="A56" s="684"/>
      <c r="B56" s="663"/>
      <c r="C56" s="80" t="s">
        <v>562</v>
      </c>
      <c r="D56" s="297" t="s">
        <v>150</v>
      </c>
      <c r="E56" s="207" t="s">
        <v>115</v>
      </c>
      <c r="F56" s="208">
        <v>58</v>
      </c>
      <c r="G56" s="212"/>
      <c r="H56" s="212"/>
      <c r="I56" s="212"/>
      <c r="J56" s="212"/>
      <c r="K56" s="212"/>
      <c r="L56" s="212"/>
      <c r="M56" s="212"/>
      <c r="N56" s="212"/>
      <c r="O56" s="213"/>
      <c r="P56" s="237"/>
      <c r="Q56" s="213"/>
      <c r="R56" s="213">
        <v>58</v>
      </c>
      <c r="S56" s="76"/>
    </row>
    <row r="57" spans="1:19" ht="45.75" customHeight="1" x14ac:dyDescent="0.25">
      <c r="A57" s="684"/>
      <c r="B57" s="663"/>
      <c r="C57" s="689" t="s">
        <v>551</v>
      </c>
      <c r="D57" s="690"/>
      <c r="E57" s="690"/>
      <c r="F57" s="690"/>
      <c r="G57" s="690"/>
      <c r="H57" s="690"/>
      <c r="I57" s="690"/>
      <c r="J57" s="690"/>
      <c r="K57" s="690"/>
      <c r="L57" s="690"/>
      <c r="M57" s="690"/>
      <c r="N57" s="690"/>
      <c r="O57" s="690"/>
      <c r="P57" s="690"/>
      <c r="Q57" s="690"/>
      <c r="R57" s="690"/>
      <c r="S57" s="691"/>
    </row>
    <row r="58" spans="1:19" ht="51.75" customHeight="1" x14ac:dyDescent="0.25">
      <c r="A58" s="684"/>
      <c r="B58" s="663"/>
      <c r="C58" s="476" t="s">
        <v>563</v>
      </c>
      <c r="D58" s="696" t="s">
        <v>479</v>
      </c>
      <c r="E58" s="208" t="s">
        <v>27</v>
      </c>
      <c r="F58" s="208">
        <v>106</v>
      </c>
      <c r="G58" s="41"/>
      <c r="H58" s="41"/>
      <c r="I58" s="41"/>
      <c r="J58" s="41"/>
      <c r="K58" s="41"/>
      <c r="L58" s="41"/>
      <c r="M58" s="41"/>
      <c r="N58" s="41"/>
      <c r="O58" s="693">
        <v>106</v>
      </c>
      <c r="P58" s="694">
        <v>106</v>
      </c>
      <c r="Q58" s="693">
        <v>106</v>
      </c>
      <c r="R58" s="693">
        <v>106</v>
      </c>
      <c r="S58" s="695" t="s">
        <v>578</v>
      </c>
    </row>
    <row r="59" spans="1:19" ht="24.75" customHeight="1" x14ac:dyDescent="0.25">
      <c r="A59" s="684"/>
      <c r="B59" s="663"/>
      <c r="C59" s="478"/>
      <c r="D59" s="697"/>
      <c r="E59" s="212" t="s">
        <v>116</v>
      </c>
      <c r="F59" s="212">
        <v>1</v>
      </c>
      <c r="G59" s="41"/>
      <c r="H59" s="41"/>
      <c r="I59" s="41"/>
      <c r="J59" s="41"/>
      <c r="K59" s="41"/>
      <c r="L59" s="41"/>
      <c r="M59" s="41"/>
      <c r="N59" s="41"/>
      <c r="O59" s="43"/>
      <c r="P59" s="71"/>
      <c r="Q59" s="43"/>
      <c r="R59" s="43">
        <v>1</v>
      </c>
      <c r="S59" s="44"/>
    </row>
    <row r="60" spans="1:19" ht="34.5" customHeight="1" x14ac:dyDescent="0.25">
      <c r="A60" s="684"/>
      <c r="B60" s="663"/>
      <c r="C60" s="253" t="s">
        <v>564</v>
      </c>
      <c r="D60" s="255" t="s">
        <v>150</v>
      </c>
      <c r="E60" s="207" t="s">
        <v>115</v>
      </c>
      <c r="F60" s="212"/>
      <c r="G60" s="41"/>
      <c r="H60" s="41"/>
      <c r="I60" s="41"/>
      <c r="J60" s="41"/>
      <c r="K60" s="41"/>
      <c r="L60" s="41"/>
      <c r="M60" s="41"/>
      <c r="N60" s="41"/>
      <c r="O60" s="43"/>
      <c r="P60" s="71"/>
      <c r="Q60" s="43"/>
      <c r="R60" s="43"/>
      <c r="S60" s="44"/>
    </row>
    <row r="61" spans="1:19" ht="44.25" customHeight="1" x14ac:dyDescent="0.25">
      <c r="A61" s="684"/>
      <c r="B61" s="663"/>
      <c r="C61" s="254"/>
      <c r="D61" s="257"/>
      <c r="E61" s="212" t="s">
        <v>27</v>
      </c>
      <c r="F61" s="212">
        <f>4*21</f>
        <v>84</v>
      </c>
      <c r="G61" s="212"/>
      <c r="H61" s="212"/>
      <c r="I61" s="212"/>
      <c r="J61" s="212"/>
      <c r="K61" s="212"/>
      <c r="L61" s="212"/>
      <c r="M61" s="212"/>
      <c r="N61" s="212"/>
      <c r="O61" s="213"/>
      <c r="P61" s="237"/>
      <c r="Q61" s="213">
        <v>44</v>
      </c>
      <c r="R61" s="213">
        <v>40</v>
      </c>
      <c r="S61" s="214"/>
    </row>
    <row r="62" spans="1:19" ht="44.25" customHeight="1" thickBot="1" x14ac:dyDescent="0.3">
      <c r="A62" s="684"/>
      <c r="B62" s="663"/>
      <c r="C62" s="253" t="s">
        <v>565</v>
      </c>
      <c r="D62" s="255" t="s">
        <v>480</v>
      </c>
      <c r="E62" s="236" t="s">
        <v>27</v>
      </c>
      <c r="F62" s="236">
        <v>11</v>
      </c>
      <c r="G62" s="212"/>
      <c r="H62" s="212"/>
      <c r="I62" s="212"/>
      <c r="J62" s="212"/>
      <c r="K62" s="212"/>
      <c r="L62" s="212"/>
      <c r="M62" s="212"/>
      <c r="N62" s="212"/>
      <c r="O62" s="213"/>
      <c r="P62" s="237"/>
      <c r="Q62" s="213">
        <v>5</v>
      </c>
      <c r="R62" s="213">
        <v>6</v>
      </c>
      <c r="S62" s="214"/>
    </row>
    <row r="63" spans="1:19" ht="69" customHeight="1" thickBot="1" x14ac:dyDescent="0.3">
      <c r="A63" s="684"/>
      <c r="B63" s="663"/>
      <c r="C63" s="700"/>
      <c r="D63" s="313" t="s">
        <v>220</v>
      </c>
      <c r="E63" s="699" t="s">
        <v>155</v>
      </c>
      <c r="F63" s="212">
        <v>2</v>
      </c>
      <c r="G63" s="212"/>
      <c r="H63" s="212">
        <v>1</v>
      </c>
      <c r="I63" s="212"/>
      <c r="J63" s="212"/>
      <c r="K63" s="212"/>
      <c r="L63" s="212"/>
      <c r="M63" s="212"/>
      <c r="N63" s="212"/>
      <c r="O63" s="212"/>
      <c r="P63" s="207"/>
      <c r="Q63" s="212"/>
      <c r="R63" s="212">
        <v>1</v>
      </c>
      <c r="S63" s="212" t="s">
        <v>159</v>
      </c>
    </row>
    <row r="64" spans="1:19" ht="30.75" customHeight="1" thickBot="1" x14ac:dyDescent="0.3">
      <c r="A64" s="684"/>
      <c r="B64" s="663"/>
      <c r="C64" s="698" t="s">
        <v>566</v>
      </c>
      <c r="D64" s="313" t="s">
        <v>481</v>
      </c>
      <c r="E64" s="699" t="s">
        <v>157</v>
      </c>
      <c r="F64" s="212">
        <v>2</v>
      </c>
      <c r="G64" s="212"/>
      <c r="H64" s="212">
        <v>2</v>
      </c>
      <c r="I64" s="212"/>
      <c r="J64" s="212"/>
      <c r="K64" s="212"/>
      <c r="L64" s="212"/>
      <c r="M64" s="212"/>
      <c r="N64" s="212"/>
      <c r="O64" s="212"/>
      <c r="P64" s="207">
        <v>1</v>
      </c>
      <c r="Q64" s="212">
        <v>1</v>
      </c>
      <c r="R64" s="212"/>
      <c r="S64" s="212" t="s">
        <v>158</v>
      </c>
    </row>
    <row r="65" spans="1:19" ht="63.75" customHeight="1" thickBot="1" x14ac:dyDescent="0.3">
      <c r="A65" s="684"/>
      <c r="B65" s="663"/>
      <c r="C65" s="701"/>
      <c r="D65" s="313" t="s">
        <v>221</v>
      </c>
      <c r="E65" s="699" t="s">
        <v>160</v>
      </c>
      <c r="F65" s="212">
        <v>1</v>
      </c>
      <c r="G65" s="212"/>
      <c r="H65" s="212"/>
      <c r="I65" s="212"/>
      <c r="J65" s="212"/>
      <c r="K65" s="212"/>
      <c r="L65" s="212"/>
      <c r="M65" s="212"/>
      <c r="N65" s="212"/>
      <c r="O65" s="212"/>
      <c r="P65" s="207"/>
      <c r="Q65" s="212">
        <v>1</v>
      </c>
      <c r="R65" s="212"/>
      <c r="S65" s="212"/>
    </row>
    <row r="66" spans="1:19" ht="54.75" customHeight="1" x14ac:dyDescent="0.25">
      <c r="A66" s="684"/>
      <c r="B66" s="663"/>
      <c r="C66" s="506" t="s">
        <v>567</v>
      </c>
      <c r="D66" s="702" t="s">
        <v>482</v>
      </c>
      <c r="E66" s="212" t="s">
        <v>161</v>
      </c>
      <c r="F66" s="212">
        <v>2</v>
      </c>
      <c r="G66" s="212"/>
      <c r="H66" s="212">
        <v>2</v>
      </c>
      <c r="I66" s="212"/>
      <c r="J66" s="212"/>
      <c r="K66" s="212"/>
      <c r="L66" s="212"/>
      <c r="M66" s="212"/>
      <c r="N66" s="212"/>
      <c r="O66" s="212"/>
      <c r="P66" s="207"/>
      <c r="Q66" s="212"/>
      <c r="R66" s="212"/>
      <c r="S66" s="212"/>
    </row>
    <row r="67" spans="1:19" x14ac:dyDescent="0.25">
      <c r="A67" s="684"/>
      <c r="B67" s="663"/>
      <c r="C67" s="508"/>
      <c r="D67" s="474"/>
      <c r="E67" s="212" t="s">
        <v>125</v>
      </c>
      <c r="F67" s="212">
        <v>6</v>
      </c>
      <c r="G67" s="212"/>
      <c r="H67" s="212">
        <v>9</v>
      </c>
      <c r="I67" s="212"/>
      <c r="J67" s="212"/>
      <c r="K67" s="212">
        <v>3</v>
      </c>
      <c r="L67" s="212"/>
      <c r="M67" s="212"/>
      <c r="N67" s="212"/>
      <c r="O67" s="212"/>
      <c r="P67" s="207">
        <v>2</v>
      </c>
      <c r="Q67" s="212">
        <v>2</v>
      </c>
      <c r="R67" s="212">
        <v>2</v>
      </c>
      <c r="S67" s="212"/>
    </row>
    <row r="68" spans="1:19" ht="24" x14ac:dyDescent="0.25">
      <c r="A68" s="684"/>
      <c r="B68" s="663"/>
      <c r="C68" s="508"/>
      <c r="D68" s="474"/>
      <c r="E68" s="212" t="s">
        <v>27</v>
      </c>
      <c r="F68" s="212">
        <v>16</v>
      </c>
      <c r="G68" s="212"/>
      <c r="H68" s="212">
        <v>2</v>
      </c>
      <c r="I68" s="212"/>
      <c r="J68" s="212"/>
      <c r="K68" s="212"/>
      <c r="L68" s="212"/>
      <c r="M68" s="212"/>
      <c r="N68" s="212"/>
      <c r="O68" s="212"/>
      <c r="P68" s="207"/>
      <c r="Q68" s="212">
        <v>8</v>
      </c>
      <c r="R68" s="212">
        <v>8</v>
      </c>
      <c r="S68" s="212" t="s">
        <v>162</v>
      </c>
    </row>
    <row r="69" spans="1:19" x14ac:dyDescent="0.25">
      <c r="A69" s="684"/>
      <c r="B69" s="663"/>
      <c r="C69" s="507"/>
      <c r="D69" s="475"/>
      <c r="E69" s="212" t="s">
        <v>80</v>
      </c>
      <c r="F69" s="212">
        <v>1</v>
      </c>
      <c r="G69" s="212"/>
      <c r="H69" s="212">
        <v>1</v>
      </c>
      <c r="I69" s="212"/>
      <c r="J69" s="212"/>
      <c r="K69" s="212"/>
      <c r="L69" s="212"/>
      <c r="M69" s="212"/>
      <c r="N69" s="212"/>
      <c r="O69" s="212"/>
      <c r="P69" s="207"/>
      <c r="Q69" s="212"/>
      <c r="R69" s="212">
        <v>1</v>
      </c>
      <c r="S69" s="212"/>
    </row>
    <row r="70" spans="1:19" ht="21.75" customHeight="1" x14ac:dyDescent="0.25">
      <c r="A70" s="684"/>
      <c r="B70" s="663"/>
      <c r="C70" s="253" t="s">
        <v>568</v>
      </c>
      <c r="D70" s="473" t="s">
        <v>483</v>
      </c>
      <c r="E70" s="212" t="s">
        <v>30</v>
      </c>
      <c r="F70" s="212">
        <v>14</v>
      </c>
      <c r="G70" s="212"/>
      <c r="H70" s="212">
        <v>2</v>
      </c>
      <c r="I70" s="212"/>
      <c r="J70" s="212"/>
      <c r="K70" s="212"/>
      <c r="L70" s="212"/>
      <c r="M70" s="212"/>
      <c r="N70" s="212"/>
      <c r="O70" s="212">
        <v>2</v>
      </c>
      <c r="P70" s="207">
        <v>2</v>
      </c>
      <c r="Q70" s="212">
        <v>6</v>
      </c>
      <c r="R70" s="212">
        <v>4</v>
      </c>
      <c r="S70" s="212" t="s">
        <v>163</v>
      </c>
    </row>
    <row r="71" spans="1:19" ht="24" x14ac:dyDescent="0.25">
      <c r="A71" s="684"/>
      <c r="B71" s="663"/>
      <c r="C71" s="258"/>
      <c r="D71" s="474"/>
      <c r="E71" s="212" t="s">
        <v>154</v>
      </c>
      <c r="F71" s="212">
        <v>2</v>
      </c>
      <c r="G71" s="212"/>
      <c r="H71" s="212">
        <v>30</v>
      </c>
      <c r="I71" s="212"/>
      <c r="J71" s="212"/>
      <c r="K71" s="212">
        <v>10</v>
      </c>
      <c r="L71" s="212"/>
      <c r="M71" s="212"/>
      <c r="N71" s="212"/>
      <c r="O71" s="212"/>
      <c r="P71" s="207"/>
      <c r="Q71" s="212">
        <v>1</v>
      </c>
      <c r="R71" s="212">
        <v>1</v>
      </c>
      <c r="S71" s="212"/>
    </row>
    <row r="72" spans="1:19" ht="30" customHeight="1" x14ac:dyDescent="0.25">
      <c r="A72" s="684"/>
      <c r="B72" s="663"/>
      <c r="C72" s="254"/>
      <c r="D72" s="475"/>
      <c r="E72" s="212" t="s">
        <v>80</v>
      </c>
      <c r="F72" s="212">
        <v>1</v>
      </c>
      <c r="G72" s="212"/>
      <c r="H72" s="212"/>
      <c r="I72" s="212"/>
      <c r="J72" s="212"/>
      <c r="K72" s="212"/>
      <c r="L72" s="212"/>
      <c r="M72" s="212"/>
      <c r="N72" s="212"/>
      <c r="O72" s="212"/>
      <c r="P72" s="207"/>
      <c r="Q72" s="212"/>
      <c r="R72" s="212">
        <v>1</v>
      </c>
      <c r="S72" s="212"/>
    </row>
    <row r="73" spans="1:19" ht="33" customHeight="1" x14ac:dyDescent="0.25">
      <c r="A73" s="684"/>
      <c r="B73" s="663"/>
      <c r="C73" s="689" t="s">
        <v>569</v>
      </c>
      <c r="D73" s="690"/>
      <c r="E73" s="690"/>
      <c r="F73" s="690"/>
      <c r="G73" s="690"/>
      <c r="H73" s="690"/>
      <c r="I73" s="690"/>
      <c r="J73" s="690"/>
      <c r="K73" s="690"/>
      <c r="L73" s="690"/>
      <c r="M73" s="690"/>
      <c r="N73" s="690"/>
      <c r="O73" s="690"/>
      <c r="P73" s="690"/>
      <c r="Q73" s="690"/>
      <c r="R73" s="690"/>
      <c r="S73" s="691"/>
    </row>
    <row r="74" spans="1:19" ht="25.5" customHeight="1" x14ac:dyDescent="0.25">
      <c r="A74" s="684"/>
      <c r="B74" s="663"/>
      <c r="C74" s="476" t="s">
        <v>571</v>
      </c>
      <c r="D74" s="479" t="s">
        <v>570</v>
      </c>
      <c r="E74" s="207" t="s">
        <v>27</v>
      </c>
      <c r="F74" s="207">
        <v>1108</v>
      </c>
      <c r="G74" s="207"/>
      <c r="H74" s="207"/>
      <c r="I74" s="207"/>
      <c r="J74" s="207"/>
      <c r="K74" s="207"/>
      <c r="L74" s="207"/>
      <c r="M74" s="207"/>
      <c r="N74" s="207"/>
      <c r="O74" s="237">
        <v>277</v>
      </c>
      <c r="P74" s="237">
        <v>277</v>
      </c>
      <c r="Q74" s="237">
        <v>277</v>
      </c>
      <c r="R74" s="237">
        <v>277</v>
      </c>
      <c r="S74" s="72" t="s">
        <v>222</v>
      </c>
    </row>
    <row r="75" spans="1:19" ht="43.5" customHeight="1" x14ac:dyDescent="0.25">
      <c r="A75" s="684"/>
      <c r="B75" s="663"/>
      <c r="C75" s="478"/>
      <c r="D75" s="480"/>
      <c r="E75" s="207" t="s">
        <v>80</v>
      </c>
      <c r="F75" s="207">
        <v>1</v>
      </c>
      <c r="G75" s="207"/>
      <c r="H75" s="207"/>
      <c r="I75" s="207"/>
      <c r="J75" s="207"/>
      <c r="K75" s="207"/>
      <c r="L75" s="207"/>
      <c r="M75" s="207"/>
      <c r="N75" s="207"/>
      <c r="O75" s="237"/>
      <c r="P75" s="237"/>
      <c r="Q75" s="237"/>
      <c r="R75" s="237"/>
      <c r="S75" s="72"/>
    </row>
    <row r="76" spans="1:19" ht="63" customHeight="1" x14ac:dyDescent="0.25">
      <c r="A76" s="684"/>
      <c r="B76" s="664"/>
      <c r="C76" s="254" t="s">
        <v>663</v>
      </c>
      <c r="D76" s="256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37"/>
      <c r="P76" s="237"/>
      <c r="Q76" s="237"/>
      <c r="R76" s="237"/>
      <c r="S76" s="72"/>
    </row>
    <row r="77" spans="1:19" ht="59.25" customHeight="1" x14ac:dyDescent="0.25">
      <c r="A77" s="684"/>
      <c r="B77" s="670" t="s">
        <v>525</v>
      </c>
      <c r="C77" s="689" t="s">
        <v>572</v>
      </c>
      <c r="D77" s="690"/>
      <c r="E77" s="690"/>
      <c r="F77" s="690"/>
      <c r="G77" s="690"/>
      <c r="H77" s="690"/>
      <c r="I77" s="690"/>
      <c r="J77" s="690"/>
      <c r="K77" s="690"/>
      <c r="L77" s="690"/>
      <c r="M77" s="690"/>
      <c r="N77" s="690"/>
      <c r="O77" s="690"/>
      <c r="P77" s="690"/>
      <c r="Q77" s="690"/>
      <c r="R77" s="690"/>
      <c r="S77" s="691"/>
    </row>
    <row r="78" spans="1:19" ht="41.25" customHeight="1" x14ac:dyDescent="0.25">
      <c r="A78" s="684"/>
      <c r="B78" s="671"/>
      <c r="C78" s="476" t="s">
        <v>484</v>
      </c>
      <c r="D78" s="473" t="s">
        <v>574</v>
      </c>
      <c r="E78" s="281" t="s">
        <v>573</v>
      </c>
      <c r="F78" s="212">
        <v>8</v>
      </c>
      <c r="G78" s="212"/>
      <c r="H78" s="212"/>
      <c r="I78" s="212"/>
      <c r="J78" s="212"/>
      <c r="K78" s="212"/>
      <c r="L78" s="212"/>
      <c r="M78" s="212"/>
      <c r="N78" s="212"/>
      <c r="O78" s="213">
        <v>8</v>
      </c>
      <c r="P78" s="237">
        <v>8</v>
      </c>
      <c r="Q78" s="213">
        <v>8</v>
      </c>
      <c r="R78" s="213">
        <v>8</v>
      </c>
      <c r="S78" s="212" t="s">
        <v>577</v>
      </c>
    </row>
    <row r="79" spans="1:19" ht="42.75" customHeight="1" x14ac:dyDescent="0.25">
      <c r="A79" s="684"/>
      <c r="B79" s="671"/>
      <c r="C79" s="477"/>
      <c r="D79" s="474"/>
      <c r="E79" s="281" t="s">
        <v>575</v>
      </c>
      <c r="F79" s="212">
        <v>24</v>
      </c>
      <c r="G79" s="212"/>
      <c r="H79" s="212"/>
      <c r="I79" s="212"/>
      <c r="J79" s="212"/>
      <c r="K79" s="212"/>
      <c r="L79" s="212"/>
      <c r="M79" s="212"/>
      <c r="N79" s="212"/>
      <c r="O79" s="213">
        <v>8</v>
      </c>
      <c r="P79" s="237">
        <v>8</v>
      </c>
      <c r="Q79" s="213">
        <v>8</v>
      </c>
      <c r="R79" s="213">
        <v>8</v>
      </c>
      <c r="S79" s="212" t="s">
        <v>577</v>
      </c>
    </row>
    <row r="80" spans="1:19" ht="39.75" customHeight="1" x14ac:dyDescent="0.25">
      <c r="A80" s="684"/>
      <c r="B80" s="671"/>
      <c r="C80" s="478"/>
      <c r="D80" s="475"/>
      <c r="E80" s="281" t="s">
        <v>576</v>
      </c>
      <c r="F80" s="212">
        <v>4</v>
      </c>
      <c r="G80" s="212"/>
      <c r="H80" s="212"/>
      <c r="I80" s="212"/>
      <c r="J80" s="212"/>
      <c r="K80" s="212"/>
      <c r="L80" s="212"/>
      <c r="M80" s="212"/>
      <c r="N80" s="212"/>
      <c r="O80" s="213"/>
      <c r="P80" s="237"/>
      <c r="Q80" s="213"/>
      <c r="R80" s="213"/>
      <c r="S80" s="212" t="s">
        <v>578</v>
      </c>
    </row>
    <row r="81" spans="1:19" ht="56.25" customHeight="1" x14ac:dyDescent="0.25">
      <c r="A81" s="684"/>
      <c r="B81" s="671"/>
      <c r="C81" s="238" t="s">
        <v>485</v>
      </c>
      <c r="D81" s="297" t="s">
        <v>153</v>
      </c>
      <c r="E81" s="236" t="s">
        <v>154</v>
      </c>
      <c r="F81" s="212">
        <v>1</v>
      </c>
      <c r="G81" s="212"/>
      <c r="H81" s="212"/>
      <c r="I81" s="212"/>
      <c r="J81" s="212"/>
      <c r="K81" s="212"/>
      <c r="L81" s="212"/>
      <c r="M81" s="212"/>
      <c r="N81" s="212"/>
      <c r="O81" s="213">
        <v>1</v>
      </c>
      <c r="P81" s="237"/>
      <c r="Q81" s="213"/>
      <c r="R81" s="213"/>
      <c r="S81" s="213" t="s">
        <v>156</v>
      </c>
    </row>
    <row r="82" spans="1:19" ht="36.75" customHeight="1" x14ac:dyDescent="0.25">
      <c r="A82" s="684"/>
      <c r="B82" s="671"/>
      <c r="C82" s="476" t="s">
        <v>486</v>
      </c>
      <c r="D82" s="479" t="s">
        <v>164</v>
      </c>
      <c r="E82" s="212" t="s">
        <v>154</v>
      </c>
      <c r="F82" s="212">
        <v>2</v>
      </c>
      <c r="G82" s="212"/>
      <c r="H82" s="212">
        <v>30</v>
      </c>
      <c r="I82" s="212"/>
      <c r="J82" s="212"/>
      <c r="K82" s="212">
        <v>10</v>
      </c>
      <c r="L82" s="212"/>
      <c r="M82" s="212">
        <v>40</v>
      </c>
      <c r="N82" s="212"/>
      <c r="O82" s="212"/>
      <c r="P82" s="207"/>
      <c r="Q82" s="212">
        <v>1</v>
      </c>
      <c r="R82" s="212">
        <v>1</v>
      </c>
      <c r="S82" s="212" t="s">
        <v>165</v>
      </c>
    </row>
    <row r="83" spans="1:19" ht="36" x14ac:dyDescent="0.25">
      <c r="A83" s="684"/>
      <c r="B83" s="672"/>
      <c r="C83" s="478"/>
      <c r="D83" s="481"/>
      <c r="E83" s="212" t="s">
        <v>80</v>
      </c>
      <c r="F83" s="212">
        <v>1</v>
      </c>
      <c r="G83" s="76"/>
      <c r="H83" s="76"/>
      <c r="I83" s="76"/>
      <c r="J83" s="76"/>
      <c r="K83" s="76"/>
      <c r="L83" s="76"/>
      <c r="M83" s="76"/>
      <c r="N83" s="76"/>
      <c r="O83" s="76"/>
      <c r="P83" s="239"/>
      <c r="Q83" s="76"/>
      <c r="R83" s="212">
        <v>1</v>
      </c>
      <c r="S83" s="212" t="s">
        <v>223</v>
      </c>
    </row>
    <row r="84" spans="1:19" ht="27" customHeight="1" thickBot="1" x14ac:dyDescent="0.3">
      <c r="A84" s="684"/>
      <c r="B84" s="665" t="s">
        <v>178</v>
      </c>
      <c r="C84" s="665"/>
      <c r="D84" s="665"/>
      <c r="E84" s="665"/>
      <c r="F84" s="665"/>
      <c r="G84" s="665"/>
      <c r="H84" s="665"/>
      <c r="I84" s="665"/>
      <c r="J84" s="665"/>
      <c r="K84" s="665"/>
      <c r="L84" s="665"/>
      <c r="M84" s="665"/>
      <c r="N84" s="665"/>
      <c r="O84" s="665"/>
      <c r="P84" s="665"/>
      <c r="Q84" s="665"/>
      <c r="R84" s="665"/>
      <c r="S84" s="666"/>
    </row>
    <row r="85" spans="1:19" ht="30" customHeight="1" x14ac:dyDescent="0.25">
      <c r="A85" s="684"/>
      <c r="B85" s="673" t="s">
        <v>67</v>
      </c>
      <c r="C85" s="472" t="s">
        <v>65</v>
      </c>
      <c r="D85" s="284" t="s">
        <v>589</v>
      </c>
      <c r="E85" s="209" t="s">
        <v>115</v>
      </c>
      <c r="F85" s="282">
        <v>110</v>
      </c>
      <c r="G85" s="240"/>
      <c r="H85" s="240"/>
      <c r="I85" s="240"/>
      <c r="J85" s="240"/>
      <c r="K85" s="240"/>
      <c r="L85" s="240"/>
      <c r="M85" s="240"/>
      <c r="N85" s="240"/>
      <c r="O85" s="241"/>
      <c r="P85" s="242"/>
      <c r="Q85" s="241"/>
      <c r="R85" s="241"/>
      <c r="S85" s="243"/>
    </row>
    <row r="86" spans="1:19" ht="19.5" customHeight="1" thickBot="1" x14ac:dyDescent="0.3">
      <c r="A86" s="684"/>
      <c r="B86" s="674"/>
      <c r="C86" s="472"/>
      <c r="D86" s="469" t="s">
        <v>588</v>
      </c>
      <c r="E86" s="212" t="s">
        <v>30</v>
      </c>
      <c r="F86" s="218">
        <v>110</v>
      </c>
      <c r="G86" s="244"/>
      <c r="H86" s="244"/>
      <c r="I86" s="244"/>
      <c r="J86" s="244"/>
      <c r="K86" s="244"/>
      <c r="L86" s="244"/>
      <c r="M86" s="244"/>
      <c r="N86" s="244"/>
      <c r="O86" s="245"/>
      <c r="P86" s="246"/>
      <c r="Q86" s="245"/>
      <c r="R86" s="245"/>
      <c r="S86" s="247"/>
    </row>
    <row r="87" spans="1:19" ht="15.75" thickBot="1" x14ac:dyDescent="0.3">
      <c r="A87" s="684"/>
      <c r="B87" s="674"/>
      <c r="C87" s="472"/>
      <c r="D87" s="470"/>
      <c r="E87" s="212" t="s">
        <v>116</v>
      </c>
      <c r="F87" s="218">
        <v>110</v>
      </c>
      <c r="G87" s="244"/>
      <c r="H87" s="244"/>
      <c r="I87" s="244"/>
      <c r="J87" s="244"/>
      <c r="K87" s="244"/>
      <c r="L87" s="244"/>
      <c r="M87" s="244"/>
      <c r="N87" s="244"/>
      <c r="O87" s="245"/>
      <c r="P87" s="246"/>
      <c r="Q87" s="245"/>
      <c r="R87" s="245"/>
      <c r="S87" s="247"/>
    </row>
    <row r="88" spans="1:19" ht="22.5" customHeight="1" thickBot="1" x14ac:dyDescent="0.3">
      <c r="A88" s="684"/>
      <c r="B88" s="674"/>
      <c r="C88" s="472"/>
      <c r="D88" s="467" t="s">
        <v>590</v>
      </c>
      <c r="E88" s="244" t="s">
        <v>30</v>
      </c>
      <c r="F88" s="218">
        <v>110</v>
      </c>
      <c r="G88" s="244"/>
      <c r="H88" s="244"/>
      <c r="I88" s="244"/>
      <c r="J88" s="244"/>
      <c r="K88" s="244"/>
      <c r="L88" s="244"/>
      <c r="M88" s="244"/>
      <c r="N88" s="244"/>
      <c r="O88" s="245"/>
      <c r="P88" s="246"/>
      <c r="Q88" s="245"/>
      <c r="R88" s="245"/>
      <c r="S88" s="247"/>
    </row>
    <row r="89" spans="1:19" ht="15.75" thickBot="1" x14ac:dyDescent="0.3">
      <c r="A89" s="684"/>
      <c r="B89" s="674"/>
      <c r="C89" s="472"/>
      <c r="D89" s="468"/>
      <c r="E89" s="244" t="s">
        <v>579</v>
      </c>
      <c r="F89" s="218">
        <v>110</v>
      </c>
      <c r="G89" s="244"/>
      <c r="H89" s="244"/>
      <c r="I89" s="244"/>
      <c r="J89" s="244"/>
      <c r="K89" s="244"/>
      <c r="L89" s="244"/>
      <c r="M89" s="244"/>
      <c r="N89" s="244"/>
      <c r="O89" s="245"/>
      <c r="P89" s="246"/>
      <c r="Q89" s="245"/>
      <c r="R89" s="245"/>
      <c r="S89" s="247"/>
    </row>
    <row r="90" spans="1:19" ht="31.5" customHeight="1" thickBot="1" x14ac:dyDescent="0.3">
      <c r="A90" s="684"/>
      <c r="B90" s="674"/>
      <c r="C90" s="472"/>
      <c r="D90" s="285" t="s">
        <v>130</v>
      </c>
      <c r="E90" s="244" t="s">
        <v>27</v>
      </c>
      <c r="F90" s="218">
        <v>1200</v>
      </c>
      <c r="G90" s="244"/>
      <c r="H90" s="244"/>
      <c r="I90" s="244"/>
      <c r="J90" s="244"/>
      <c r="K90" s="244"/>
      <c r="L90" s="244"/>
      <c r="M90" s="244"/>
      <c r="N90" s="244"/>
      <c r="O90" s="245">
        <v>300</v>
      </c>
      <c r="P90" s="246">
        <v>300</v>
      </c>
      <c r="Q90" s="245">
        <v>300</v>
      </c>
      <c r="R90" s="245">
        <v>300</v>
      </c>
      <c r="S90" s="247"/>
    </row>
    <row r="91" spans="1:19" ht="26.25" thickBot="1" x14ac:dyDescent="0.3">
      <c r="A91" s="684"/>
      <c r="B91" s="674"/>
      <c r="C91" s="472"/>
      <c r="D91" s="286" t="s">
        <v>131</v>
      </c>
      <c r="E91" s="244" t="s">
        <v>116</v>
      </c>
      <c r="F91" s="244">
        <v>1</v>
      </c>
      <c r="G91" s="244"/>
      <c r="H91" s="244"/>
      <c r="I91" s="244"/>
      <c r="J91" s="244"/>
      <c r="K91" s="244"/>
      <c r="L91" s="244"/>
      <c r="M91" s="244"/>
      <c r="N91" s="244"/>
      <c r="O91" s="245"/>
      <c r="P91" s="246">
        <v>1</v>
      </c>
      <c r="Q91" s="245"/>
      <c r="R91" s="245"/>
      <c r="S91" s="247"/>
    </row>
    <row r="92" spans="1:19" ht="27" customHeight="1" thickBot="1" x14ac:dyDescent="0.3">
      <c r="A92" s="684"/>
      <c r="B92" s="674"/>
      <c r="C92" s="472"/>
      <c r="D92" s="471" t="s">
        <v>581</v>
      </c>
      <c r="E92" s="244" t="s">
        <v>580</v>
      </c>
      <c r="F92" s="244">
        <v>22</v>
      </c>
      <c r="G92" s="244"/>
      <c r="H92" s="244"/>
      <c r="I92" s="244"/>
      <c r="J92" s="244"/>
      <c r="K92" s="244"/>
      <c r="L92" s="244"/>
      <c r="M92" s="244"/>
      <c r="N92" s="244"/>
      <c r="O92" s="245">
        <v>5</v>
      </c>
      <c r="P92" s="246">
        <v>6</v>
      </c>
      <c r="Q92" s="245">
        <v>6</v>
      </c>
      <c r="R92" s="245">
        <v>5</v>
      </c>
      <c r="S92" s="247"/>
    </row>
    <row r="93" spans="1:19" ht="15.75" thickBot="1" x14ac:dyDescent="0.3">
      <c r="A93" s="684"/>
      <c r="B93" s="675"/>
      <c r="C93" s="472"/>
      <c r="D93" s="471"/>
      <c r="E93" s="244" t="s">
        <v>30</v>
      </c>
      <c r="F93" s="244">
        <v>60</v>
      </c>
      <c r="G93" s="244"/>
      <c r="H93" s="244"/>
      <c r="I93" s="244"/>
      <c r="J93" s="244"/>
      <c r="K93" s="244"/>
      <c r="L93" s="244"/>
      <c r="M93" s="244"/>
      <c r="N93" s="244"/>
      <c r="O93" s="245"/>
      <c r="P93" s="246">
        <v>30</v>
      </c>
      <c r="Q93" s="245">
        <v>30</v>
      </c>
      <c r="R93" s="245"/>
      <c r="S93" s="247"/>
    </row>
    <row r="94" spans="1:19" ht="51.75" thickBot="1" x14ac:dyDescent="0.3">
      <c r="A94" s="684"/>
      <c r="B94" s="676" t="s">
        <v>224</v>
      </c>
      <c r="C94" s="81"/>
      <c r="D94" s="283" t="s">
        <v>582</v>
      </c>
      <c r="E94" s="244"/>
      <c r="F94" s="244"/>
      <c r="G94" s="244"/>
      <c r="H94" s="244"/>
      <c r="I94" s="244"/>
      <c r="J94" s="244"/>
      <c r="K94" s="244"/>
      <c r="L94" s="244"/>
      <c r="M94" s="244"/>
      <c r="N94" s="244"/>
      <c r="O94" s="245"/>
      <c r="P94" s="246"/>
      <c r="Q94" s="245"/>
      <c r="R94" s="245"/>
      <c r="S94" s="247"/>
    </row>
    <row r="95" spans="1:19" ht="39" thickBot="1" x14ac:dyDescent="0.3">
      <c r="A95" s="684"/>
      <c r="B95" s="677"/>
      <c r="C95" s="81"/>
      <c r="D95" s="248" t="s">
        <v>583</v>
      </c>
      <c r="E95" s="244"/>
      <c r="F95" s="244"/>
      <c r="G95" s="244"/>
      <c r="H95" s="244"/>
      <c r="I95" s="244"/>
      <c r="J95" s="244"/>
      <c r="K95" s="244"/>
      <c r="L95" s="244"/>
      <c r="M95" s="244"/>
      <c r="N95" s="244"/>
      <c r="O95" s="245"/>
      <c r="P95" s="246"/>
      <c r="Q95" s="245"/>
      <c r="R95" s="245"/>
      <c r="S95" s="247"/>
    </row>
    <row r="96" spans="1:19" ht="26.25" thickBot="1" x14ac:dyDescent="0.3">
      <c r="A96" s="684"/>
      <c r="B96" s="677"/>
      <c r="C96" s="45"/>
      <c r="D96" s="248" t="s">
        <v>584</v>
      </c>
      <c r="E96" s="244"/>
      <c r="F96" s="244"/>
      <c r="G96" s="244"/>
      <c r="H96" s="244"/>
      <c r="I96" s="244"/>
      <c r="J96" s="244"/>
      <c r="K96" s="244"/>
      <c r="L96" s="244"/>
      <c r="M96" s="244"/>
      <c r="N96" s="244"/>
      <c r="O96" s="245"/>
      <c r="P96" s="246"/>
      <c r="Q96" s="245"/>
      <c r="R96" s="245"/>
      <c r="S96" s="247"/>
    </row>
    <row r="97" spans="1:19" ht="51.75" thickBot="1" x14ac:dyDescent="0.3">
      <c r="A97" s="684"/>
      <c r="B97" s="677"/>
      <c r="C97" s="45"/>
      <c r="D97" s="248" t="s">
        <v>585</v>
      </c>
      <c r="E97" s="244"/>
      <c r="F97" s="244"/>
      <c r="G97" s="244"/>
      <c r="H97" s="244"/>
      <c r="I97" s="244"/>
      <c r="J97" s="244"/>
      <c r="K97" s="244"/>
      <c r="L97" s="244"/>
      <c r="M97" s="244"/>
      <c r="N97" s="244"/>
      <c r="O97" s="245"/>
      <c r="P97" s="246"/>
      <c r="Q97" s="245"/>
      <c r="R97" s="245"/>
      <c r="S97" s="247"/>
    </row>
    <row r="98" spans="1:19" ht="64.5" thickBot="1" x14ac:dyDescent="0.3">
      <c r="A98" s="684"/>
      <c r="B98" s="677"/>
      <c r="C98" s="45"/>
      <c r="D98" s="248" t="s">
        <v>586</v>
      </c>
      <c r="E98" s="244"/>
      <c r="F98" s="244"/>
      <c r="G98" s="244"/>
      <c r="H98" s="244"/>
      <c r="I98" s="244"/>
      <c r="J98" s="244"/>
      <c r="K98" s="244"/>
      <c r="L98" s="244"/>
      <c r="M98" s="244"/>
      <c r="N98" s="244"/>
      <c r="O98" s="245"/>
      <c r="P98" s="246"/>
      <c r="Q98" s="245"/>
      <c r="R98" s="245"/>
      <c r="S98" s="247"/>
    </row>
    <row r="99" spans="1:19" ht="51.75" thickBot="1" x14ac:dyDescent="0.3">
      <c r="A99" s="684"/>
      <c r="B99" s="678"/>
      <c r="C99" s="45"/>
      <c r="D99" s="248" t="s">
        <v>587</v>
      </c>
      <c r="E99" s="244"/>
      <c r="F99" s="244"/>
      <c r="G99" s="244"/>
      <c r="H99" s="244"/>
      <c r="I99" s="244"/>
      <c r="J99" s="244"/>
      <c r="K99" s="244"/>
      <c r="L99" s="244"/>
      <c r="M99" s="244"/>
      <c r="N99" s="244"/>
      <c r="O99" s="245"/>
      <c r="P99" s="246"/>
      <c r="Q99" s="245"/>
      <c r="R99" s="245"/>
      <c r="S99" s="247"/>
    </row>
    <row r="100" spans="1:19" ht="45.75" customHeight="1" thickBot="1" x14ac:dyDescent="0.3">
      <c r="A100" s="684"/>
      <c r="B100" s="679" t="s">
        <v>68</v>
      </c>
      <c r="C100" s="482" t="s">
        <v>40</v>
      </c>
      <c r="D100" s="707" t="s">
        <v>132</v>
      </c>
      <c r="E100" s="244" t="s">
        <v>133</v>
      </c>
      <c r="F100" s="244">
        <v>37</v>
      </c>
      <c r="G100" s="244"/>
      <c r="H100" s="244"/>
      <c r="I100" s="244"/>
      <c r="J100" s="244"/>
      <c r="K100" s="244"/>
      <c r="L100" s="244"/>
      <c r="M100" s="244"/>
      <c r="N100" s="244"/>
      <c r="O100" s="245">
        <v>37</v>
      </c>
      <c r="P100" s="246"/>
      <c r="Q100" s="245"/>
      <c r="R100" s="245"/>
      <c r="S100" s="247"/>
    </row>
    <row r="101" spans="1:19" ht="36.75" thickBot="1" x14ac:dyDescent="0.3">
      <c r="A101" s="684"/>
      <c r="B101" s="680"/>
      <c r="C101" s="483"/>
      <c r="D101" s="708" t="s">
        <v>134</v>
      </c>
      <c r="E101" s="244" t="s">
        <v>135</v>
      </c>
      <c r="F101" s="244">
        <v>37</v>
      </c>
      <c r="G101" s="244"/>
      <c r="H101" s="244"/>
      <c r="I101" s="244"/>
      <c r="J101" s="244"/>
      <c r="K101" s="244"/>
      <c r="L101" s="244"/>
      <c r="M101" s="244"/>
      <c r="N101" s="244"/>
      <c r="O101" s="245">
        <v>37</v>
      </c>
      <c r="P101" s="246"/>
      <c r="Q101" s="245"/>
      <c r="R101" s="245"/>
      <c r="S101" s="247"/>
    </row>
    <row r="102" spans="1:19" ht="26.25" thickBot="1" x14ac:dyDescent="0.3">
      <c r="A102" s="684"/>
      <c r="B102" s="680"/>
      <c r="C102" s="483"/>
      <c r="D102" s="708" t="s">
        <v>136</v>
      </c>
      <c r="E102" s="244" t="s">
        <v>116</v>
      </c>
      <c r="F102" s="244">
        <v>1</v>
      </c>
      <c r="G102" s="244"/>
      <c r="H102" s="244"/>
      <c r="I102" s="244"/>
      <c r="J102" s="244"/>
      <c r="K102" s="244"/>
      <c r="L102" s="244"/>
      <c r="M102" s="244"/>
      <c r="N102" s="244"/>
      <c r="O102" s="245">
        <v>1</v>
      </c>
      <c r="P102" s="246"/>
      <c r="Q102" s="245"/>
      <c r="R102" s="245"/>
      <c r="S102" s="247"/>
    </row>
    <row r="103" spans="1:19" ht="39" thickBot="1" x14ac:dyDescent="0.3">
      <c r="A103" s="684"/>
      <c r="B103" s="680"/>
      <c r="C103" s="483"/>
      <c r="D103" s="708" t="s">
        <v>137</v>
      </c>
      <c r="E103" s="244" t="s">
        <v>27</v>
      </c>
      <c r="F103" s="244">
        <v>444</v>
      </c>
      <c r="G103" s="244"/>
      <c r="H103" s="244"/>
      <c r="I103" s="244"/>
      <c r="J103" s="244"/>
      <c r="K103" s="244"/>
      <c r="L103" s="244"/>
      <c r="M103" s="244"/>
      <c r="N103" s="244"/>
      <c r="O103" s="245">
        <v>111</v>
      </c>
      <c r="P103" s="246">
        <v>111</v>
      </c>
      <c r="Q103" s="245">
        <v>111</v>
      </c>
      <c r="R103" s="245">
        <v>111</v>
      </c>
      <c r="S103" s="247"/>
    </row>
    <row r="104" spans="1:19" ht="39" thickBot="1" x14ac:dyDescent="0.3">
      <c r="A104" s="684"/>
      <c r="B104" s="680"/>
      <c r="C104" s="483"/>
      <c r="D104" s="708" t="s">
        <v>138</v>
      </c>
      <c r="E104" s="244" t="s">
        <v>140</v>
      </c>
      <c r="F104" s="244">
        <v>37</v>
      </c>
      <c r="G104" s="244"/>
      <c r="H104" s="244"/>
      <c r="I104" s="244"/>
      <c r="J104" s="244"/>
      <c r="K104" s="244"/>
      <c r="L104" s="244"/>
      <c r="M104" s="244"/>
      <c r="N104" s="244"/>
      <c r="O104" s="245"/>
      <c r="P104" s="246"/>
      <c r="Q104" s="245"/>
      <c r="R104" s="245">
        <v>37</v>
      </c>
      <c r="S104" s="247"/>
    </row>
    <row r="105" spans="1:19" ht="51.75" thickBot="1" x14ac:dyDescent="0.3">
      <c r="A105" s="684"/>
      <c r="B105" s="680"/>
      <c r="C105" s="483"/>
      <c r="D105" s="708" t="s">
        <v>139</v>
      </c>
      <c r="E105" s="244" t="s">
        <v>140</v>
      </c>
      <c r="F105" s="244">
        <v>37</v>
      </c>
      <c r="G105" s="244"/>
      <c r="H105" s="244"/>
      <c r="I105" s="244"/>
      <c r="J105" s="244"/>
      <c r="K105" s="244"/>
      <c r="L105" s="244"/>
      <c r="M105" s="244"/>
      <c r="N105" s="244"/>
      <c r="O105" s="245"/>
      <c r="P105" s="246"/>
      <c r="Q105" s="245"/>
      <c r="R105" s="245">
        <v>37</v>
      </c>
      <c r="S105" s="247"/>
    </row>
    <row r="106" spans="1:19" ht="64.5" thickBot="1" x14ac:dyDescent="0.3">
      <c r="A106" s="685"/>
      <c r="B106" s="681"/>
      <c r="C106" s="483"/>
      <c r="D106" s="249" t="s">
        <v>591</v>
      </c>
      <c r="E106" s="244" t="s">
        <v>141</v>
      </c>
      <c r="F106" s="244"/>
      <c r="G106" s="244"/>
      <c r="H106" s="244"/>
      <c r="I106" s="244"/>
      <c r="J106" s="244"/>
      <c r="K106" s="244"/>
      <c r="L106" s="244"/>
      <c r="M106" s="244"/>
      <c r="N106" s="244"/>
      <c r="O106" s="245"/>
      <c r="P106" s="246"/>
      <c r="Q106" s="245"/>
      <c r="R106" s="245"/>
      <c r="S106" s="247"/>
    </row>
    <row r="107" spans="1:19" ht="65.25" customHeight="1" thickBot="1" x14ac:dyDescent="0.3">
      <c r="A107" s="682" t="s">
        <v>704</v>
      </c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</row>
    <row r="108" spans="1:19" ht="54.75" customHeight="1" thickBot="1" x14ac:dyDescent="0.3">
      <c r="A108" s="485" t="s">
        <v>66</v>
      </c>
      <c r="B108" s="486"/>
      <c r="C108" s="486"/>
      <c r="D108" s="486"/>
      <c r="E108" s="486"/>
      <c r="F108" s="486"/>
      <c r="G108" s="486"/>
      <c r="H108" s="486"/>
      <c r="I108" s="486"/>
      <c r="J108" s="486"/>
      <c r="K108" s="486"/>
      <c r="L108" s="486"/>
      <c r="M108" s="486"/>
      <c r="N108" s="486"/>
      <c r="O108" s="486"/>
      <c r="P108" s="486"/>
      <c r="Q108" s="486"/>
      <c r="R108" s="486"/>
      <c r="S108" s="487"/>
    </row>
  </sheetData>
  <mergeCells count="52">
    <mergeCell ref="C82:C83"/>
    <mergeCell ref="D82:D83"/>
    <mergeCell ref="C57:S57"/>
    <mergeCell ref="B77:B83"/>
    <mergeCell ref="A16:A106"/>
    <mergeCell ref="B16:B23"/>
    <mergeCell ref="C18:C20"/>
    <mergeCell ref="C21:C22"/>
    <mergeCell ref="D21:D22"/>
    <mergeCell ref="B24:B76"/>
    <mergeCell ref="C49:C50"/>
    <mergeCell ref="C51:S51"/>
    <mergeCell ref="C58:C59"/>
    <mergeCell ref="D58:D59"/>
    <mergeCell ref="D66:D69"/>
    <mergeCell ref="D70:D72"/>
    <mergeCell ref="C73:S73"/>
    <mergeCell ref="C24:C26"/>
    <mergeCell ref="C28:S28"/>
    <mergeCell ref="C74:C75"/>
    <mergeCell ref="D74:D75"/>
    <mergeCell ref="C66:C69"/>
    <mergeCell ref="C64:C65"/>
    <mergeCell ref="S29:S32"/>
    <mergeCell ref="C77:S77"/>
    <mergeCell ref="D78:D80"/>
    <mergeCell ref="C78:C80"/>
    <mergeCell ref="N13:N15"/>
    <mergeCell ref="A10:S10"/>
    <mergeCell ref="A11:S11"/>
    <mergeCell ref="E13:F14"/>
    <mergeCell ref="D13:D15"/>
    <mergeCell ref="G14:I14"/>
    <mergeCell ref="J14:L14"/>
    <mergeCell ref="C13:C15"/>
    <mergeCell ref="B13:B15"/>
    <mergeCell ref="A13:A15"/>
    <mergeCell ref="O13:R14"/>
    <mergeCell ref="S13:S15"/>
    <mergeCell ref="G13:I13"/>
    <mergeCell ref="J13:L13"/>
    <mergeCell ref="M13:M15"/>
    <mergeCell ref="B100:B106"/>
    <mergeCell ref="C100:C106"/>
    <mergeCell ref="A107:S107"/>
    <mergeCell ref="A108:S108"/>
    <mergeCell ref="B94:B99"/>
    <mergeCell ref="D88:D89"/>
    <mergeCell ref="D86:D87"/>
    <mergeCell ref="D92:D93"/>
    <mergeCell ref="C85:C93"/>
    <mergeCell ref="B85:B93"/>
  </mergeCells>
  <hyperlinks>
    <hyperlink ref="A10" location="_ftn1" display="_ftn1"/>
    <hyperlink ref="A11" location="_ftn2" display="_ftn2"/>
    <hyperlink ref="A13" location="_ftn3" display="_ftn3"/>
    <hyperlink ref="B13" location="_ftn4" display="_ftn4"/>
    <hyperlink ref="C13" location="_ftn5" display="_ftn5"/>
    <hyperlink ref="D13" location="_ftn8" display="_ftn8"/>
    <hyperlink ref="E13" location="_ftn9" display="_ftn9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0"/>
  <sheetViews>
    <sheetView topLeftCell="A16" workbookViewId="0">
      <selection activeCell="A11" sqref="A11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3.42578125" customWidth="1"/>
    <col min="4" max="4" width="20.28515625" customWidth="1"/>
    <col min="5" max="5" width="13.28515625" customWidth="1"/>
    <col min="6" max="6" width="11.7109375" customWidth="1"/>
    <col min="7" max="14" width="6.28515625" customWidth="1"/>
    <col min="15" max="18" width="7.140625" style="82" customWidth="1"/>
    <col min="19" max="19" width="18.140625" customWidth="1"/>
  </cols>
  <sheetData>
    <row r="1" spans="1:1" x14ac:dyDescent="0.25">
      <c r="A1" s="3" t="s">
        <v>527</v>
      </c>
    </row>
    <row r="2" spans="1:1" x14ac:dyDescent="0.25">
      <c r="A2" s="3" t="s">
        <v>528</v>
      </c>
    </row>
    <row r="3" spans="1:1" x14ac:dyDescent="0.25">
      <c r="A3" s="705" t="s">
        <v>707</v>
      </c>
    </row>
    <row r="4" spans="1:1" x14ac:dyDescent="0.25">
      <c r="A4" s="706" t="s">
        <v>714</v>
      </c>
    </row>
    <row r="5" spans="1:1" x14ac:dyDescent="0.25">
      <c r="A5" s="706" t="s">
        <v>715</v>
      </c>
    </row>
    <row r="6" spans="1:1" x14ac:dyDescent="0.25">
      <c r="A6" s="706" t="s">
        <v>716</v>
      </c>
    </row>
    <row r="7" spans="1:1" x14ac:dyDescent="0.25">
      <c r="A7" s="706" t="s">
        <v>717</v>
      </c>
    </row>
    <row r="8" spans="1:1" x14ac:dyDescent="0.25">
      <c r="A8" s="567"/>
    </row>
    <row r="9" spans="1:1" x14ac:dyDescent="0.25">
      <c r="A9" s="705" t="s">
        <v>718</v>
      </c>
    </row>
    <row r="10" spans="1:1" x14ac:dyDescent="0.25">
      <c r="A10" s="706" t="s">
        <v>653</v>
      </c>
    </row>
    <row r="11" spans="1:1" x14ac:dyDescent="0.25">
      <c r="A11" s="706" t="s">
        <v>649</v>
      </c>
    </row>
    <row r="12" spans="1:1" x14ac:dyDescent="0.25">
      <c r="A12" s="706" t="s">
        <v>719</v>
      </c>
    </row>
    <row r="13" spans="1:1" x14ac:dyDescent="0.25">
      <c r="A13" s="706" t="s">
        <v>720</v>
      </c>
    </row>
    <row r="14" spans="1:1" x14ac:dyDescent="0.25">
      <c r="A14" s="706" t="s">
        <v>721</v>
      </c>
    </row>
    <row r="15" spans="1:1" x14ac:dyDescent="0.25">
      <c r="A15" s="705"/>
    </row>
    <row r="16" spans="1:1" x14ac:dyDescent="0.25">
      <c r="A16" s="705" t="s">
        <v>711</v>
      </c>
    </row>
    <row r="17" spans="1:19" x14ac:dyDescent="0.25">
      <c r="A17" s="706" t="s">
        <v>659</v>
      </c>
    </row>
    <row r="18" spans="1:19" x14ac:dyDescent="0.25">
      <c r="A18" t="s">
        <v>72</v>
      </c>
      <c r="S18" s="82"/>
    </row>
    <row r="19" spans="1:19" ht="17.25" customHeight="1" thickBot="1" x14ac:dyDescent="0.3">
      <c r="A19" t="s">
        <v>73</v>
      </c>
      <c r="S19" s="82"/>
    </row>
    <row r="20" spans="1:19" ht="15" customHeight="1" thickBot="1" x14ac:dyDescent="0.3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24"/>
      <c r="P20" s="624"/>
      <c r="Q20" s="624"/>
      <c r="R20" s="624"/>
      <c r="S20" s="64"/>
    </row>
    <row r="21" spans="1:19" ht="20.25" customHeight="1" thickBot="1" x14ac:dyDescent="0.3">
      <c r="A21" s="540" t="s">
        <v>43</v>
      </c>
      <c r="B21" s="540" t="s">
        <v>44</v>
      </c>
      <c r="C21" s="541" t="s">
        <v>45</v>
      </c>
      <c r="D21" s="541" t="s">
        <v>46</v>
      </c>
      <c r="E21" s="291"/>
      <c r="F21" s="544" t="s">
        <v>47</v>
      </c>
      <c r="G21" s="443" t="s">
        <v>34</v>
      </c>
      <c r="H21" s="444"/>
      <c r="I21" s="445"/>
      <c r="J21" s="443" t="s">
        <v>35</v>
      </c>
      <c r="K21" s="444"/>
      <c r="L21" s="445"/>
      <c r="M21" s="446" t="s">
        <v>36</v>
      </c>
      <c r="N21" s="446" t="s">
        <v>37</v>
      </c>
      <c r="O21" s="645">
        <v>2020</v>
      </c>
      <c r="P21" s="646"/>
      <c r="Q21" s="646"/>
      <c r="R21" s="647"/>
      <c r="S21" s="538" t="s">
        <v>3</v>
      </c>
    </row>
    <row r="22" spans="1:19" ht="21" customHeight="1" thickBot="1" x14ac:dyDescent="0.3">
      <c r="A22" s="538"/>
      <c r="B22" s="538"/>
      <c r="C22" s="542"/>
      <c r="D22" s="542"/>
      <c r="E22" s="292"/>
      <c r="F22" s="545"/>
      <c r="G22" s="443" t="s">
        <v>38</v>
      </c>
      <c r="H22" s="444"/>
      <c r="I22" s="445"/>
      <c r="J22" s="443" t="s">
        <v>38</v>
      </c>
      <c r="K22" s="444"/>
      <c r="L22" s="445"/>
      <c r="M22" s="447"/>
      <c r="N22" s="447"/>
      <c r="O22" s="648"/>
      <c r="P22" s="649"/>
      <c r="Q22" s="649"/>
      <c r="R22" s="650"/>
      <c r="S22" s="538"/>
    </row>
    <row r="23" spans="1:19" ht="30.75" thickBot="1" x14ac:dyDescent="0.3">
      <c r="A23" s="539"/>
      <c r="B23" s="539"/>
      <c r="C23" s="543"/>
      <c r="D23" s="543"/>
      <c r="E23" s="164" t="s">
        <v>2</v>
      </c>
      <c r="F23" s="20" t="s">
        <v>48</v>
      </c>
      <c r="G23" s="16" t="s">
        <v>50</v>
      </c>
      <c r="H23" s="17" t="s">
        <v>39</v>
      </c>
      <c r="I23" s="17">
        <v>65</v>
      </c>
      <c r="J23" s="16" t="s">
        <v>50</v>
      </c>
      <c r="K23" s="17" t="s">
        <v>39</v>
      </c>
      <c r="L23" s="17">
        <v>65</v>
      </c>
      <c r="M23" s="448"/>
      <c r="N23" s="448"/>
      <c r="O23" s="613">
        <v>1</v>
      </c>
      <c r="P23" s="613">
        <v>2</v>
      </c>
      <c r="Q23" s="613">
        <v>3</v>
      </c>
      <c r="R23" s="613">
        <v>4</v>
      </c>
      <c r="S23" s="539"/>
    </row>
    <row r="24" spans="1:19" ht="49.5" customHeight="1" thickBot="1" x14ac:dyDescent="0.3">
      <c r="A24" s="517" t="s">
        <v>69</v>
      </c>
      <c r="B24" s="517" t="s">
        <v>74</v>
      </c>
      <c r="C24" s="517" t="s">
        <v>70</v>
      </c>
      <c r="D24" s="513" t="s">
        <v>592</v>
      </c>
      <c r="E24" s="244" t="s">
        <v>28</v>
      </c>
      <c r="F24" s="244">
        <v>5</v>
      </c>
      <c r="G24" s="244">
        <v>8</v>
      </c>
      <c r="H24" s="244">
        <v>35</v>
      </c>
      <c r="I24" s="244">
        <v>10</v>
      </c>
      <c r="J24" s="244">
        <v>17</v>
      </c>
      <c r="K24" s="244">
        <v>120</v>
      </c>
      <c r="L24" s="244">
        <v>31</v>
      </c>
      <c r="M24" s="244">
        <f>SUM(G24:L24)</f>
        <v>221</v>
      </c>
      <c r="N24" s="244"/>
      <c r="O24" s="610"/>
      <c r="P24" s="610"/>
      <c r="Q24" s="610"/>
      <c r="R24" s="610"/>
      <c r="S24" s="586" t="s">
        <v>664</v>
      </c>
    </row>
    <row r="25" spans="1:19" ht="20.25" customHeight="1" thickBot="1" x14ac:dyDescent="0.3">
      <c r="A25" s="518"/>
      <c r="B25" s="518"/>
      <c r="C25" s="518"/>
      <c r="D25" s="576"/>
      <c r="E25" s="244" t="s">
        <v>125</v>
      </c>
      <c r="F25" s="244">
        <v>10</v>
      </c>
      <c r="G25" s="244"/>
      <c r="H25" s="244"/>
      <c r="I25" s="244"/>
      <c r="J25" s="244"/>
      <c r="K25" s="244"/>
      <c r="L25" s="244"/>
      <c r="M25" s="244"/>
      <c r="N25" s="244"/>
      <c r="O25" s="610">
        <v>5</v>
      </c>
      <c r="P25" s="610">
        <v>5</v>
      </c>
      <c r="Q25" s="610"/>
      <c r="R25" s="610"/>
      <c r="S25" s="587"/>
    </row>
    <row r="26" spans="1:19" ht="21.75" customHeight="1" thickBot="1" x14ac:dyDescent="0.3">
      <c r="A26" s="518"/>
      <c r="B26" s="518"/>
      <c r="C26" s="518"/>
      <c r="D26" s="514"/>
      <c r="E26" s="244" t="s">
        <v>30</v>
      </c>
      <c r="F26" s="244">
        <v>80</v>
      </c>
      <c r="G26" s="244"/>
      <c r="H26" s="244"/>
      <c r="I26" s="244"/>
      <c r="J26" s="244"/>
      <c r="K26" s="244"/>
      <c r="L26" s="244"/>
      <c r="M26" s="244"/>
      <c r="N26" s="244"/>
      <c r="O26" s="610">
        <v>10</v>
      </c>
      <c r="P26" s="610">
        <v>20</v>
      </c>
      <c r="Q26" s="610">
        <v>30</v>
      </c>
      <c r="R26" s="610">
        <v>10</v>
      </c>
      <c r="S26" s="587"/>
    </row>
    <row r="27" spans="1:19" ht="67.5" customHeight="1" thickBot="1" x14ac:dyDescent="0.3">
      <c r="A27" s="518"/>
      <c r="B27" s="518"/>
      <c r="C27" s="518"/>
      <c r="D27" s="288" t="s">
        <v>593</v>
      </c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610"/>
      <c r="P27" s="610"/>
      <c r="Q27" s="610"/>
      <c r="R27" s="610"/>
      <c r="S27" s="587"/>
    </row>
    <row r="28" spans="1:19" ht="48.75" thickBot="1" x14ac:dyDescent="0.3">
      <c r="A28" s="518"/>
      <c r="B28" s="518"/>
      <c r="C28" s="518"/>
      <c r="D28" s="288" t="s">
        <v>594</v>
      </c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610"/>
      <c r="P28" s="610"/>
      <c r="Q28" s="610"/>
      <c r="R28" s="610"/>
      <c r="S28" s="587"/>
    </row>
    <row r="29" spans="1:19" ht="44.25" customHeight="1" thickBot="1" x14ac:dyDescent="0.3">
      <c r="A29" s="518"/>
      <c r="B29" s="518"/>
      <c r="C29" s="518"/>
      <c r="D29" s="288" t="s">
        <v>595</v>
      </c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610"/>
      <c r="P29" s="610"/>
      <c r="Q29" s="610"/>
      <c r="R29" s="610"/>
      <c r="S29" s="587"/>
    </row>
    <row r="30" spans="1:19" ht="23.25" customHeight="1" thickBot="1" x14ac:dyDescent="0.3">
      <c r="A30" s="518"/>
      <c r="B30" s="518"/>
      <c r="C30" s="518"/>
      <c r="D30" s="515" t="s">
        <v>596</v>
      </c>
      <c r="E30" s="244" t="s">
        <v>28</v>
      </c>
      <c r="F30" s="244">
        <v>5</v>
      </c>
      <c r="G30" s="244">
        <v>8</v>
      </c>
      <c r="H30" s="244">
        <v>35</v>
      </c>
      <c r="I30" s="244">
        <v>10</v>
      </c>
      <c r="J30" s="244">
        <v>17</v>
      </c>
      <c r="K30" s="244">
        <v>120</v>
      </c>
      <c r="L30" s="244">
        <v>31</v>
      </c>
      <c r="M30" s="244">
        <f>SUM(G30:L30)</f>
        <v>221</v>
      </c>
      <c r="N30" s="244"/>
      <c r="O30" s="610"/>
      <c r="P30" s="610"/>
      <c r="Q30" s="610"/>
      <c r="R30" s="610"/>
      <c r="S30" s="587"/>
    </row>
    <row r="31" spans="1:19" ht="21" customHeight="1" thickBot="1" x14ac:dyDescent="0.3">
      <c r="A31" s="518"/>
      <c r="B31" s="518"/>
      <c r="C31" s="518"/>
      <c r="D31" s="577"/>
      <c r="E31" s="244" t="s">
        <v>125</v>
      </c>
      <c r="F31" s="244">
        <v>10</v>
      </c>
      <c r="G31" s="244"/>
      <c r="H31" s="244"/>
      <c r="I31" s="244"/>
      <c r="J31" s="244"/>
      <c r="K31" s="244"/>
      <c r="L31" s="244"/>
      <c r="M31" s="244"/>
      <c r="N31" s="244"/>
      <c r="O31" s="610"/>
      <c r="P31" s="610">
        <v>10</v>
      </c>
      <c r="Q31" s="610"/>
      <c r="R31" s="610"/>
      <c r="S31" s="587"/>
    </row>
    <row r="32" spans="1:19" ht="15.75" thickBot="1" x14ac:dyDescent="0.3">
      <c r="A32" s="518"/>
      <c r="B32" s="518"/>
      <c r="C32" s="518"/>
      <c r="D32" s="516"/>
      <c r="E32" s="244" t="s">
        <v>579</v>
      </c>
      <c r="F32" s="244">
        <v>5</v>
      </c>
      <c r="G32" s="244"/>
      <c r="H32" s="244"/>
      <c r="I32" s="244"/>
      <c r="J32" s="244"/>
      <c r="K32" s="244"/>
      <c r="L32" s="244"/>
      <c r="M32" s="244"/>
      <c r="N32" s="244"/>
      <c r="O32" s="610"/>
      <c r="P32" s="610">
        <v>5</v>
      </c>
      <c r="Q32" s="610"/>
      <c r="R32" s="610"/>
      <c r="S32" s="587"/>
    </row>
    <row r="33" spans="1:19" ht="60.75" thickBot="1" x14ac:dyDescent="0.3">
      <c r="A33" s="518"/>
      <c r="B33" s="518"/>
      <c r="C33" s="518"/>
      <c r="D33" s="288" t="s">
        <v>597</v>
      </c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611"/>
      <c r="P33" s="611"/>
      <c r="Q33" s="611">
        <v>0</v>
      </c>
      <c r="R33" s="611"/>
      <c r="S33" s="587"/>
    </row>
    <row r="34" spans="1:19" ht="15.75" thickBot="1" x14ac:dyDescent="0.3">
      <c r="A34" s="518"/>
      <c r="B34" s="518"/>
      <c r="C34" s="518"/>
      <c r="D34" s="578" t="s">
        <v>599</v>
      </c>
      <c r="E34" s="579" t="s">
        <v>28</v>
      </c>
      <c r="F34" s="588">
        <v>5</v>
      </c>
      <c r="G34" s="313">
        <v>8</v>
      </c>
      <c r="H34" s="589">
        <v>35</v>
      </c>
      <c r="I34" s="589">
        <v>10</v>
      </c>
      <c r="J34" s="589">
        <v>17</v>
      </c>
      <c r="K34" s="589">
        <v>120</v>
      </c>
      <c r="L34" s="589">
        <v>31</v>
      </c>
      <c r="M34" s="589">
        <f>SUM(G34:L34)</f>
        <v>221</v>
      </c>
      <c r="N34" s="580"/>
      <c r="O34" s="612"/>
      <c r="P34" s="612"/>
      <c r="Q34" s="612"/>
      <c r="R34" s="612"/>
      <c r="S34" s="587"/>
    </row>
    <row r="35" spans="1:19" ht="37.5" customHeight="1" thickBot="1" x14ac:dyDescent="0.3">
      <c r="A35" s="518"/>
      <c r="B35" s="518"/>
      <c r="C35" s="518"/>
      <c r="D35" s="581"/>
      <c r="E35" s="313" t="s">
        <v>125</v>
      </c>
      <c r="F35" s="295">
        <v>5</v>
      </c>
      <c r="G35" s="295"/>
      <c r="H35" s="295"/>
      <c r="I35" s="295"/>
      <c r="J35" s="295"/>
      <c r="K35" s="295"/>
      <c r="L35" s="295"/>
      <c r="M35" s="295"/>
      <c r="N35" s="295"/>
      <c r="O35" s="611">
        <v>2</v>
      </c>
      <c r="P35" s="611">
        <v>3</v>
      </c>
      <c r="Q35" s="611">
        <v>3</v>
      </c>
      <c r="R35" s="611">
        <v>2</v>
      </c>
      <c r="S35" s="585"/>
    </row>
    <row r="36" spans="1:19" ht="18.75" customHeight="1" thickBot="1" x14ac:dyDescent="0.3">
      <c r="A36" s="518"/>
      <c r="B36" s="518"/>
      <c r="C36" s="537"/>
      <c r="D36" s="582" t="s">
        <v>609</v>
      </c>
      <c r="E36" s="583"/>
      <c r="F36" s="583"/>
      <c r="G36" s="583"/>
      <c r="H36" s="583"/>
      <c r="I36" s="583"/>
      <c r="J36" s="583"/>
      <c r="K36" s="583"/>
      <c r="L36" s="583"/>
      <c r="M36" s="583"/>
      <c r="N36" s="583"/>
      <c r="O36" s="583"/>
      <c r="P36" s="583"/>
      <c r="Q36" s="583"/>
      <c r="R36" s="583"/>
      <c r="S36" s="584"/>
    </row>
    <row r="37" spans="1:19" ht="60.75" thickBot="1" x14ac:dyDescent="0.3">
      <c r="A37" s="518"/>
      <c r="B37" s="518"/>
      <c r="C37" s="518"/>
      <c r="D37" s="296" t="s">
        <v>598</v>
      </c>
      <c r="E37" s="244" t="s">
        <v>610</v>
      </c>
      <c r="F37" s="244">
        <v>5</v>
      </c>
      <c r="G37" s="244"/>
      <c r="H37" s="244"/>
      <c r="I37" s="244"/>
      <c r="J37" s="244"/>
      <c r="K37" s="244"/>
      <c r="L37" s="244"/>
      <c r="M37" s="244"/>
      <c r="N37" s="244"/>
      <c r="O37" s="610"/>
      <c r="P37" s="610">
        <v>5</v>
      </c>
      <c r="Q37" s="610">
        <v>3</v>
      </c>
      <c r="R37" s="610">
        <v>2</v>
      </c>
      <c r="S37" s="247"/>
    </row>
    <row r="38" spans="1:19" ht="28.5" customHeight="1" thickBot="1" x14ac:dyDescent="0.3">
      <c r="A38" s="518"/>
      <c r="B38" s="518"/>
      <c r="C38" s="518"/>
      <c r="D38" s="509" t="s">
        <v>613</v>
      </c>
      <c r="E38" s="244" t="s">
        <v>610</v>
      </c>
      <c r="F38" s="244">
        <v>5</v>
      </c>
      <c r="G38" s="244">
        <v>23</v>
      </c>
      <c r="H38" s="244">
        <v>148</v>
      </c>
      <c r="I38" s="244">
        <v>10</v>
      </c>
      <c r="J38" s="244">
        <v>38</v>
      </c>
      <c r="K38" s="244">
        <v>381</v>
      </c>
      <c r="L38" s="244">
        <v>60</v>
      </c>
      <c r="M38" s="244">
        <f>SUM(G38:L38)</f>
        <v>660</v>
      </c>
      <c r="N38" s="244"/>
      <c r="O38" s="610"/>
      <c r="P38" s="610"/>
      <c r="Q38" s="610"/>
      <c r="R38" s="610"/>
      <c r="S38" s="247"/>
    </row>
    <row r="39" spans="1:19" ht="28.5" customHeight="1" thickBot="1" x14ac:dyDescent="0.3">
      <c r="A39" s="518"/>
      <c r="B39" s="518"/>
      <c r="C39" s="518"/>
      <c r="D39" s="510"/>
      <c r="E39" s="244" t="s">
        <v>125</v>
      </c>
      <c r="F39" s="244">
        <v>10</v>
      </c>
      <c r="G39" s="244"/>
      <c r="H39" s="244"/>
      <c r="I39" s="244"/>
      <c r="J39" s="244"/>
      <c r="K39" s="244"/>
      <c r="L39" s="244"/>
      <c r="M39" s="244"/>
      <c r="N39" s="244"/>
      <c r="O39" s="610"/>
      <c r="P39" s="610"/>
      <c r="Q39" s="610"/>
      <c r="R39" s="610"/>
      <c r="S39" s="247"/>
    </row>
    <row r="40" spans="1:19" ht="28.5" customHeight="1" thickBot="1" x14ac:dyDescent="0.3">
      <c r="A40" s="518"/>
      <c r="B40" s="518"/>
      <c r="C40" s="518"/>
      <c r="D40" s="510"/>
      <c r="E40" s="244" t="s">
        <v>30</v>
      </c>
      <c r="F40" s="244">
        <v>20</v>
      </c>
      <c r="G40" s="244"/>
      <c r="H40" s="244"/>
      <c r="I40" s="244"/>
      <c r="J40" s="244"/>
      <c r="K40" s="244"/>
      <c r="L40" s="244"/>
      <c r="M40" s="244"/>
      <c r="N40" s="244"/>
      <c r="O40" s="610"/>
      <c r="P40" s="610"/>
      <c r="Q40" s="610"/>
      <c r="R40" s="610"/>
      <c r="S40" s="247"/>
    </row>
    <row r="41" spans="1:19" ht="28.5" customHeight="1" thickBot="1" x14ac:dyDescent="0.3">
      <c r="A41" s="518"/>
      <c r="B41" s="518"/>
      <c r="C41" s="518"/>
      <c r="D41" s="510"/>
      <c r="E41" s="244" t="s">
        <v>611</v>
      </c>
      <c r="F41" s="244"/>
      <c r="G41" s="244"/>
      <c r="H41" s="244"/>
      <c r="I41" s="244"/>
      <c r="J41" s="244"/>
      <c r="K41" s="244"/>
      <c r="L41" s="244"/>
      <c r="M41" s="244"/>
      <c r="N41" s="244"/>
      <c r="O41" s="610"/>
      <c r="P41" s="610"/>
      <c r="Q41" s="610"/>
      <c r="R41" s="610"/>
      <c r="S41" s="247"/>
    </row>
    <row r="42" spans="1:19" ht="28.5" customHeight="1" thickBot="1" x14ac:dyDescent="0.3">
      <c r="A42" s="518"/>
      <c r="B42" s="518"/>
      <c r="C42" s="518"/>
      <c r="D42" s="511"/>
      <c r="E42" s="244" t="s">
        <v>612</v>
      </c>
      <c r="F42" s="244"/>
      <c r="G42" s="244"/>
      <c r="H42" s="244"/>
      <c r="I42" s="244"/>
      <c r="J42" s="244"/>
      <c r="K42" s="244"/>
      <c r="L42" s="244"/>
      <c r="M42" s="244"/>
      <c r="N42" s="244"/>
      <c r="O42" s="610"/>
      <c r="P42" s="610"/>
      <c r="Q42" s="610"/>
      <c r="R42" s="610"/>
      <c r="S42" s="247"/>
    </row>
    <row r="43" spans="1:19" ht="38.25" customHeight="1" thickBot="1" x14ac:dyDescent="0.3">
      <c r="A43" s="518"/>
      <c r="B43" s="518"/>
      <c r="C43" s="518"/>
      <c r="D43" s="509" t="s">
        <v>614</v>
      </c>
      <c r="E43" s="244" t="s">
        <v>610</v>
      </c>
      <c r="F43" s="244">
        <v>21</v>
      </c>
      <c r="G43" s="244">
        <v>23</v>
      </c>
      <c r="H43" s="244">
        <v>148</v>
      </c>
      <c r="I43" s="244">
        <v>10</v>
      </c>
      <c r="J43" s="244">
        <v>38</v>
      </c>
      <c r="K43" s="244">
        <v>381</v>
      </c>
      <c r="L43" s="244">
        <v>60</v>
      </c>
      <c r="M43" s="244">
        <f>SUM(G43:L43)</f>
        <v>660</v>
      </c>
      <c r="N43" s="244"/>
      <c r="O43" s="610"/>
      <c r="P43" s="610"/>
      <c r="Q43" s="610"/>
      <c r="R43" s="610"/>
      <c r="S43" s="247"/>
    </row>
    <row r="44" spans="1:19" ht="38.25" customHeight="1" thickBot="1" x14ac:dyDescent="0.3">
      <c r="A44" s="518"/>
      <c r="B44" s="518"/>
      <c r="C44" s="518"/>
      <c r="D44" s="510"/>
      <c r="E44" s="244" t="s">
        <v>125</v>
      </c>
      <c r="F44" s="244">
        <v>80</v>
      </c>
      <c r="G44" s="244"/>
      <c r="H44" s="244"/>
      <c r="I44" s="244"/>
      <c r="J44" s="244"/>
      <c r="K44" s="244"/>
      <c r="L44" s="244"/>
      <c r="M44" s="244"/>
      <c r="N44" s="244"/>
      <c r="O44" s="610">
        <v>20</v>
      </c>
      <c r="P44" s="610">
        <v>20</v>
      </c>
      <c r="Q44" s="610">
        <v>20</v>
      </c>
      <c r="R44" s="610">
        <v>20</v>
      </c>
      <c r="S44" s="247"/>
    </row>
    <row r="45" spans="1:19" ht="38.25" customHeight="1" thickBot="1" x14ac:dyDescent="0.3">
      <c r="A45" s="518"/>
      <c r="B45" s="518"/>
      <c r="C45" s="518"/>
      <c r="D45" s="510"/>
      <c r="E45" s="244" t="s">
        <v>30</v>
      </c>
      <c r="F45" s="244">
        <v>21</v>
      </c>
      <c r="G45" s="244"/>
      <c r="H45" s="244"/>
      <c r="I45" s="244"/>
      <c r="J45" s="244"/>
      <c r="K45" s="244"/>
      <c r="L45" s="244"/>
      <c r="M45" s="244"/>
      <c r="N45" s="244"/>
      <c r="O45" s="610">
        <v>5</v>
      </c>
      <c r="P45" s="610">
        <v>5</v>
      </c>
      <c r="Q45" s="610">
        <v>6</v>
      </c>
      <c r="R45" s="610">
        <v>5</v>
      </c>
      <c r="S45" s="247"/>
    </row>
    <row r="46" spans="1:19" ht="38.25" customHeight="1" thickBot="1" x14ac:dyDescent="0.3">
      <c r="A46" s="518"/>
      <c r="B46" s="518"/>
      <c r="C46" s="518"/>
      <c r="D46" s="510"/>
      <c r="E46" s="244" t="s">
        <v>611</v>
      </c>
      <c r="F46" s="244">
        <v>4</v>
      </c>
      <c r="G46" s="244"/>
      <c r="H46" s="244"/>
      <c r="I46" s="244"/>
      <c r="J46" s="244"/>
      <c r="K46" s="244"/>
      <c r="L46" s="244"/>
      <c r="M46" s="244"/>
      <c r="N46" s="244"/>
      <c r="O46" s="611"/>
      <c r="P46" s="611">
        <v>2</v>
      </c>
      <c r="Q46" s="611">
        <v>2</v>
      </c>
      <c r="R46" s="611"/>
      <c r="S46" s="247"/>
    </row>
    <row r="47" spans="1:19" ht="42.75" customHeight="1" thickBot="1" x14ac:dyDescent="0.3">
      <c r="A47" s="518"/>
      <c r="B47" s="518"/>
      <c r="C47" s="518"/>
      <c r="D47" s="510"/>
      <c r="E47" s="244" t="s">
        <v>615</v>
      </c>
      <c r="F47" s="244">
        <v>200</v>
      </c>
      <c r="G47" s="244">
        <v>5</v>
      </c>
      <c r="H47" s="244">
        <v>25</v>
      </c>
      <c r="I47" s="244">
        <v>0</v>
      </c>
      <c r="J47" s="244">
        <v>20</v>
      </c>
      <c r="K47" s="244">
        <v>150</v>
      </c>
      <c r="L47" s="244"/>
      <c r="M47" s="244">
        <f>SUM(G47:L47)</f>
        <v>200</v>
      </c>
      <c r="N47" s="590"/>
      <c r="O47" s="614"/>
      <c r="P47" s="614"/>
      <c r="Q47" s="614"/>
      <c r="R47" s="614"/>
      <c r="S47" s="247"/>
    </row>
    <row r="48" spans="1:19" ht="31.5" customHeight="1" thickBot="1" x14ac:dyDescent="0.3">
      <c r="A48" s="518"/>
      <c r="B48" s="518"/>
      <c r="C48" s="518"/>
      <c r="D48" s="511"/>
      <c r="E48" s="244" t="s">
        <v>30</v>
      </c>
      <c r="F48" s="244">
        <v>250</v>
      </c>
      <c r="G48" s="244"/>
      <c r="H48" s="244"/>
      <c r="I48" s="244"/>
      <c r="J48" s="244"/>
      <c r="K48" s="244"/>
      <c r="L48" s="244"/>
      <c r="M48" s="244"/>
      <c r="N48" s="244"/>
      <c r="O48" s="610">
        <v>55</v>
      </c>
      <c r="P48" s="610">
        <v>70</v>
      </c>
      <c r="Q48" s="610">
        <v>75</v>
      </c>
      <c r="R48" s="610">
        <v>50</v>
      </c>
      <c r="S48" s="308" t="s">
        <v>665</v>
      </c>
    </row>
    <row r="49" spans="1:19" ht="36.75" thickBot="1" x14ac:dyDescent="0.3">
      <c r="A49" s="518"/>
      <c r="B49" s="518"/>
      <c r="C49" s="518"/>
      <c r="D49" s="287" t="s">
        <v>600</v>
      </c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610"/>
      <c r="P49" s="610"/>
      <c r="Q49" s="610"/>
      <c r="R49" s="610"/>
      <c r="S49" s="247"/>
    </row>
    <row r="50" spans="1:19" ht="60.75" thickBot="1" x14ac:dyDescent="0.3">
      <c r="A50" s="518"/>
      <c r="B50" s="518"/>
      <c r="C50" s="518"/>
      <c r="D50" s="287" t="s">
        <v>601</v>
      </c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610"/>
      <c r="P50" s="610"/>
      <c r="Q50" s="610"/>
      <c r="R50" s="610"/>
      <c r="S50" s="247"/>
    </row>
    <row r="51" spans="1:19" ht="60.75" thickBot="1" x14ac:dyDescent="0.3">
      <c r="A51" s="518"/>
      <c r="B51" s="518"/>
      <c r="C51" s="518"/>
      <c r="D51" s="287" t="s">
        <v>602</v>
      </c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610"/>
      <c r="P51" s="610"/>
      <c r="Q51" s="610"/>
      <c r="R51" s="610"/>
      <c r="S51" s="247"/>
    </row>
    <row r="52" spans="1:19" ht="120.75" thickBot="1" x14ac:dyDescent="0.3">
      <c r="A52" s="518"/>
      <c r="B52" s="518"/>
      <c r="C52" s="518"/>
      <c r="D52" s="287" t="s">
        <v>603</v>
      </c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610"/>
      <c r="P52" s="610"/>
      <c r="Q52" s="610"/>
      <c r="R52" s="610"/>
      <c r="S52" s="247"/>
    </row>
    <row r="53" spans="1:19" ht="48.75" thickBot="1" x14ac:dyDescent="0.3">
      <c r="A53" s="518"/>
      <c r="B53" s="518"/>
      <c r="C53" s="518"/>
      <c r="D53" s="290" t="s">
        <v>604</v>
      </c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610"/>
      <c r="P53" s="610"/>
      <c r="Q53" s="610"/>
      <c r="R53" s="610"/>
      <c r="S53" s="247"/>
    </row>
    <row r="54" spans="1:19" ht="48.75" thickBot="1" x14ac:dyDescent="0.3">
      <c r="A54" s="518"/>
      <c r="B54" s="518"/>
      <c r="C54" s="518"/>
      <c r="D54" s="287" t="s">
        <v>605</v>
      </c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610"/>
      <c r="P54" s="610"/>
      <c r="Q54" s="610"/>
      <c r="R54" s="610"/>
      <c r="S54" s="247"/>
    </row>
    <row r="55" spans="1:19" ht="60.75" thickBot="1" x14ac:dyDescent="0.3">
      <c r="A55" s="519"/>
      <c r="B55" s="519"/>
      <c r="C55" s="519"/>
      <c r="D55" s="287" t="s">
        <v>606</v>
      </c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610"/>
      <c r="P55" s="610"/>
      <c r="Q55" s="610"/>
      <c r="R55" s="610"/>
      <c r="S55" s="247"/>
    </row>
    <row r="56" spans="1:19" ht="90" customHeight="1" thickBot="1" x14ac:dyDescent="0.3">
      <c r="A56" s="529"/>
      <c r="B56" s="517" t="s">
        <v>75</v>
      </c>
      <c r="C56" s="529"/>
      <c r="D56" s="287" t="s">
        <v>607</v>
      </c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610"/>
      <c r="P56" s="610"/>
      <c r="Q56" s="610"/>
      <c r="R56" s="610"/>
      <c r="S56" s="247"/>
    </row>
    <row r="57" spans="1:19" ht="24.75" customHeight="1" x14ac:dyDescent="0.25">
      <c r="A57" s="530"/>
      <c r="B57" s="518"/>
      <c r="C57" s="530"/>
      <c r="D57" s="533" t="s">
        <v>608</v>
      </c>
      <c r="E57" s="534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</row>
    <row r="58" spans="1:19" ht="38.25" customHeight="1" thickBot="1" x14ac:dyDescent="0.3">
      <c r="A58" s="530"/>
      <c r="B58" s="518"/>
      <c r="C58" s="530"/>
      <c r="D58" s="536" t="s">
        <v>167</v>
      </c>
      <c r="E58" s="244">
        <v>1</v>
      </c>
      <c r="F58" s="244" t="s">
        <v>166</v>
      </c>
      <c r="G58" s="244"/>
      <c r="H58" s="244"/>
      <c r="I58" s="244"/>
      <c r="J58" s="244"/>
      <c r="K58" s="244"/>
      <c r="L58" s="244"/>
      <c r="M58" s="244"/>
      <c r="N58" s="244"/>
      <c r="O58" s="610"/>
      <c r="P58" s="610">
        <v>1</v>
      </c>
      <c r="Q58" s="610"/>
      <c r="R58" s="615"/>
      <c r="S58" s="619" t="s">
        <v>168</v>
      </c>
    </row>
    <row r="59" spans="1:19" ht="41.25" customHeight="1" thickBot="1" x14ac:dyDescent="0.3">
      <c r="A59" s="530"/>
      <c r="B59" s="518"/>
      <c r="C59" s="530"/>
      <c r="D59" s="512"/>
      <c r="E59" s="244">
        <v>4</v>
      </c>
      <c r="F59" s="244" t="s">
        <v>125</v>
      </c>
      <c r="G59" s="244"/>
      <c r="H59" s="244"/>
      <c r="I59" s="244"/>
      <c r="J59" s="244"/>
      <c r="K59" s="244"/>
      <c r="L59" s="244"/>
      <c r="M59" s="244"/>
      <c r="N59" s="244"/>
      <c r="O59" s="610">
        <v>4</v>
      </c>
      <c r="P59" s="610"/>
      <c r="Q59" s="610"/>
      <c r="R59" s="616"/>
      <c r="S59" s="616"/>
    </row>
    <row r="60" spans="1:19" ht="27.75" customHeight="1" thickBot="1" x14ac:dyDescent="0.3">
      <c r="A60" s="530"/>
      <c r="B60" s="518"/>
      <c r="C60" s="530"/>
      <c r="D60" s="512"/>
      <c r="E60" s="244">
        <v>25</v>
      </c>
      <c r="F60" s="244" t="s">
        <v>169</v>
      </c>
      <c r="G60" s="244"/>
      <c r="H60" s="244"/>
      <c r="I60" s="244"/>
      <c r="J60" s="244"/>
      <c r="K60" s="244"/>
      <c r="L60" s="244"/>
      <c r="M60" s="244"/>
      <c r="N60" s="244"/>
      <c r="O60" s="610">
        <v>25</v>
      </c>
      <c r="P60" s="610"/>
      <c r="Q60" s="615"/>
      <c r="R60" s="616"/>
      <c r="S60" s="592"/>
    </row>
    <row r="61" spans="1:19" ht="30.75" customHeight="1" thickBot="1" x14ac:dyDescent="0.3">
      <c r="A61" s="530"/>
      <c r="B61" s="518"/>
      <c r="C61" s="530"/>
      <c r="D61" s="512"/>
      <c r="E61" s="295">
        <v>1</v>
      </c>
      <c r="F61" s="295" t="s">
        <v>80</v>
      </c>
      <c r="G61" s="295"/>
      <c r="H61" s="295"/>
      <c r="I61" s="295"/>
      <c r="J61" s="295"/>
      <c r="K61" s="295"/>
      <c r="L61" s="295"/>
      <c r="M61" s="295"/>
      <c r="N61" s="295"/>
      <c r="O61" s="611"/>
      <c r="P61" s="611">
        <v>1</v>
      </c>
      <c r="Q61" s="617"/>
      <c r="R61" s="618"/>
      <c r="S61" s="242"/>
    </row>
    <row r="62" spans="1:19" ht="30.75" customHeight="1" thickBot="1" x14ac:dyDescent="0.3">
      <c r="A62" s="530"/>
      <c r="B62" s="518"/>
      <c r="C62" s="531"/>
      <c r="D62" s="594" t="s">
        <v>620</v>
      </c>
      <c r="E62" s="595"/>
      <c r="F62" s="595"/>
      <c r="G62" s="595"/>
      <c r="H62" s="595"/>
      <c r="I62" s="595"/>
      <c r="J62" s="595"/>
      <c r="K62" s="595"/>
      <c r="L62" s="595"/>
      <c r="M62" s="595"/>
      <c r="N62" s="595"/>
      <c r="O62" s="595"/>
      <c r="P62" s="595"/>
      <c r="Q62" s="595"/>
      <c r="R62" s="595"/>
      <c r="S62" s="596"/>
    </row>
    <row r="63" spans="1:19" ht="50.25" customHeight="1" thickBot="1" x14ac:dyDescent="0.3">
      <c r="A63" s="530"/>
      <c r="B63" s="518"/>
      <c r="C63" s="530"/>
      <c r="D63" s="601" t="s">
        <v>619</v>
      </c>
      <c r="E63" s="244" t="s">
        <v>666</v>
      </c>
      <c r="F63" s="244">
        <v>10</v>
      </c>
      <c r="G63" s="244"/>
      <c r="H63" s="244">
        <v>10</v>
      </c>
      <c r="I63" s="244"/>
      <c r="J63" s="244"/>
      <c r="K63" s="244">
        <v>2</v>
      </c>
      <c r="L63" s="244"/>
      <c r="M63" s="244">
        <f>SUM(H63:L63)</f>
        <v>12</v>
      </c>
      <c r="N63" s="244"/>
      <c r="O63" s="610">
        <v>10</v>
      </c>
      <c r="P63" s="610"/>
      <c r="Q63" s="615"/>
      <c r="R63" s="620"/>
      <c r="S63" s="591" t="s">
        <v>667</v>
      </c>
    </row>
    <row r="64" spans="1:19" ht="51.75" customHeight="1" thickBot="1" x14ac:dyDescent="0.3">
      <c r="A64" s="530"/>
      <c r="B64" s="518"/>
      <c r="C64" s="530"/>
      <c r="D64" s="602"/>
      <c r="E64" s="244" t="s">
        <v>668</v>
      </c>
      <c r="F64" s="244">
        <v>10</v>
      </c>
      <c r="G64" s="244"/>
      <c r="H64" s="244"/>
      <c r="I64" s="244"/>
      <c r="J64" s="244"/>
      <c r="K64" s="244"/>
      <c r="L64" s="244"/>
      <c r="M64" s="244"/>
      <c r="N64" s="244"/>
      <c r="O64" s="610">
        <v>10</v>
      </c>
      <c r="P64" s="610"/>
      <c r="Q64" s="615"/>
      <c r="R64" s="620"/>
      <c r="S64" s="591" t="s">
        <v>669</v>
      </c>
    </row>
    <row r="65" spans="1:19" ht="51.75" customHeight="1" thickBot="1" x14ac:dyDescent="0.3">
      <c r="A65" s="530"/>
      <c r="B65" s="518"/>
      <c r="C65" s="530"/>
      <c r="D65" s="602"/>
      <c r="E65" s="308" t="s">
        <v>670</v>
      </c>
      <c r="F65" s="244">
        <v>125</v>
      </c>
      <c r="G65" s="244"/>
      <c r="H65" s="244"/>
      <c r="I65" s="244"/>
      <c r="J65" s="244"/>
      <c r="K65" s="244"/>
      <c r="L65" s="244"/>
      <c r="M65" s="244"/>
      <c r="N65" s="244"/>
      <c r="O65" s="610"/>
      <c r="P65" s="610"/>
      <c r="Q65" s="615"/>
      <c r="R65" s="620"/>
      <c r="S65" s="591" t="s">
        <v>676</v>
      </c>
    </row>
    <row r="66" spans="1:19" ht="42" customHeight="1" thickBot="1" x14ac:dyDescent="0.3">
      <c r="A66" s="530"/>
      <c r="B66" s="518"/>
      <c r="C66" s="530"/>
      <c r="D66" s="602"/>
      <c r="E66" s="244" t="s">
        <v>671</v>
      </c>
      <c r="F66" s="244">
        <v>100</v>
      </c>
      <c r="G66" s="244">
        <v>20</v>
      </c>
      <c r="H66" s="244">
        <v>50</v>
      </c>
      <c r="I66" s="244"/>
      <c r="J66" s="244">
        <v>10</v>
      </c>
      <c r="K66" s="244">
        <v>20</v>
      </c>
      <c r="L66" s="244"/>
      <c r="M66" s="244">
        <f>SUM(G66:L66)</f>
        <v>100</v>
      </c>
      <c r="N66" s="244"/>
      <c r="O66" s="610"/>
      <c r="P66" s="610">
        <v>80</v>
      </c>
      <c r="Q66" s="615"/>
      <c r="R66" s="621"/>
      <c r="S66" s="592"/>
    </row>
    <row r="67" spans="1:19" ht="30.75" customHeight="1" thickBot="1" x14ac:dyDescent="0.3">
      <c r="A67" s="530"/>
      <c r="B67" s="518"/>
      <c r="C67" s="530"/>
      <c r="D67" s="602"/>
      <c r="E67" s="244" t="s">
        <v>622</v>
      </c>
      <c r="F67" s="244">
        <v>7</v>
      </c>
      <c r="G67" s="244">
        <v>20</v>
      </c>
      <c r="H67" s="244">
        <v>50</v>
      </c>
      <c r="I67" s="244"/>
      <c r="J67" s="244">
        <v>10</v>
      </c>
      <c r="K67" s="244">
        <v>20</v>
      </c>
      <c r="L67" s="244"/>
      <c r="M67" s="244">
        <f>SUM(G67:L67)</f>
        <v>100</v>
      </c>
      <c r="N67" s="244"/>
      <c r="O67" s="610">
        <v>3</v>
      </c>
      <c r="P67" s="610"/>
      <c r="Q67" s="615"/>
      <c r="R67" s="621"/>
      <c r="S67" s="592"/>
    </row>
    <row r="68" spans="1:19" ht="30.75" customHeight="1" thickBot="1" x14ac:dyDescent="0.3">
      <c r="A68" s="530"/>
      <c r="B68" s="518"/>
      <c r="C68" s="530"/>
      <c r="D68" s="602"/>
      <c r="E68" s="244" t="s">
        <v>623</v>
      </c>
      <c r="F68" s="244">
        <v>100</v>
      </c>
      <c r="G68" s="244">
        <v>20</v>
      </c>
      <c r="H68" s="244">
        <v>50</v>
      </c>
      <c r="I68" s="244"/>
      <c r="J68" s="244">
        <v>10</v>
      </c>
      <c r="K68" s="244">
        <v>20</v>
      </c>
      <c r="L68" s="244"/>
      <c r="M68" s="244">
        <f>SUM(G68:L68)</f>
        <v>100</v>
      </c>
      <c r="N68" s="244"/>
      <c r="O68" s="610">
        <v>80</v>
      </c>
      <c r="P68" s="610"/>
      <c r="Q68" s="615"/>
      <c r="R68" s="621"/>
      <c r="S68" s="592"/>
    </row>
    <row r="69" spans="1:19" ht="30.75" customHeight="1" thickBot="1" x14ac:dyDescent="0.3">
      <c r="A69" s="530"/>
      <c r="B69" s="518"/>
      <c r="C69" s="530"/>
      <c r="D69" s="602"/>
      <c r="E69" s="244" t="s">
        <v>672</v>
      </c>
      <c r="F69" s="244">
        <v>2</v>
      </c>
      <c r="G69" s="244"/>
      <c r="H69" s="244"/>
      <c r="I69" s="244"/>
      <c r="J69" s="244"/>
      <c r="K69" s="244"/>
      <c r="L69" s="244"/>
      <c r="M69" s="244"/>
      <c r="N69" s="244"/>
      <c r="O69" s="610">
        <v>2</v>
      </c>
      <c r="P69" s="610"/>
      <c r="Q69" s="615"/>
      <c r="R69" s="621"/>
      <c r="S69" s="592"/>
    </row>
    <row r="70" spans="1:19" ht="30.75" customHeight="1" thickBot="1" x14ac:dyDescent="0.3">
      <c r="A70" s="530"/>
      <c r="B70" s="518"/>
      <c r="C70" s="530"/>
      <c r="D70" s="602"/>
      <c r="E70" s="600" t="s">
        <v>673</v>
      </c>
      <c r="F70" s="244">
        <v>2</v>
      </c>
      <c r="G70" s="244"/>
      <c r="H70" s="244"/>
      <c r="I70" s="244"/>
      <c r="J70" s="244"/>
      <c r="K70" s="244"/>
      <c r="L70" s="244"/>
      <c r="M70" s="244"/>
      <c r="N70" s="244"/>
      <c r="O70" s="610">
        <v>2</v>
      </c>
      <c r="P70" s="610"/>
      <c r="Q70" s="615"/>
      <c r="R70" s="621"/>
      <c r="S70" s="592"/>
    </row>
    <row r="71" spans="1:19" ht="80.25" customHeight="1" thickBot="1" x14ac:dyDescent="0.3">
      <c r="A71" s="530"/>
      <c r="B71" s="518"/>
      <c r="C71" s="530"/>
      <c r="D71" s="602"/>
      <c r="E71" s="244" t="s">
        <v>674</v>
      </c>
      <c r="F71" s="244">
        <v>160</v>
      </c>
      <c r="G71" s="244"/>
      <c r="H71" s="244"/>
      <c r="I71" s="244"/>
      <c r="J71" s="244"/>
      <c r="K71" s="244"/>
      <c r="L71" s="244"/>
      <c r="M71" s="244"/>
      <c r="N71" s="244"/>
      <c r="O71" s="610">
        <v>160</v>
      </c>
      <c r="P71" s="610"/>
      <c r="Q71" s="615"/>
      <c r="R71" s="621"/>
      <c r="S71" s="592"/>
    </row>
    <row r="72" spans="1:19" ht="30.75" customHeight="1" thickBot="1" x14ac:dyDescent="0.3">
      <c r="A72" s="530"/>
      <c r="B72" s="518"/>
      <c r="C72" s="530"/>
      <c r="D72" s="603"/>
      <c r="E72" s="244" t="s">
        <v>621</v>
      </c>
      <c r="F72" s="244">
        <v>25</v>
      </c>
      <c r="G72" s="244"/>
      <c r="H72" s="244"/>
      <c r="I72" s="244"/>
      <c r="J72" s="244"/>
      <c r="K72" s="244"/>
      <c r="L72" s="244"/>
      <c r="M72" s="244"/>
      <c r="N72" s="244"/>
      <c r="O72" s="610">
        <v>25</v>
      </c>
      <c r="P72" s="610"/>
      <c r="Q72" s="615"/>
      <c r="R72" s="621"/>
      <c r="S72" s="592" t="s">
        <v>675</v>
      </c>
    </row>
    <row r="73" spans="1:19" ht="46.5" customHeight="1" thickBot="1" x14ac:dyDescent="0.3">
      <c r="A73" s="530"/>
      <c r="B73" s="518"/>
      <c r="C73" s="530"/>
      <c r="D73" s="601" t="s">
        <v>677</v>
      </c>
      <c r="E73" s="244" t="s">
        <v>678</v>
      </c>
      <c r="F73" s="244">
        <v>41</v>
      </c>
      <c r="G73" s="244">
        <v>5</v>
      </c>
      <c r="H73" s="244">
        <v>25</v>
      </c>
      <c r="I73" s="244"/>
      <c r="J73" s="244">
        <v>3</v>
      </c>
      <c r="K73" s="244">
        <v>8</v>
      </c>
      <c r="L73" s="244"/>
      <c r="M73" s="244">
        <f>SUM(G73:L73)</f>
        <v>41</v>
      </c>
      <c r="N73" s="244"/>
      <c r="O73" s="610">
        <v>41</v>
      </c>
      <c r="P73" s="610"/>
      <c r="Q73" s="615"/>
      <c r="R73" s="621"/>
      <c r="S73" s="597" t="s">
        <v>546</v>
      </c>
    </row>
    <row r="74" spans="1:19" ht="30.75" customHeight="1" thickBot="1" x14ac:dyDescent="0.3">
      <c r="A74" s="530"/>
      <c r="B74" s="518"/>
      <c r="C74" s="530"/>
      <c r="D74" s="602"/>
      <c r="E74" s="244" t="s">
        <v>679</v>
      </c>
      <c r="F74" s="244">
        <v>3</v>
      </c>
      <c r="G74" s="244"/>
      <c r="H74" s="244"/>
      <c r="I74" s="244"/>
      <c r="J74" s="244"/>
      <c r="K74" s="244">
        <v>3</v>
      </c>
      <c r="L74" s="244"/>
      <c r="M74" s="244">
        <v>3</v>
      </c>
      <c r="N74" s="244"/>
      <c r="O74" s="610">
        <v>3</v>
      </c>
      <c r="P74" s="610"/>
      <c r="Q74" s="615"/>
      <c r="R74" s="621"/>
      <c r="S74" s="598"/>
    </row>
    <row r="75" spans="1:19" ht="30.75" customHeight="1" thickBot="1" x14ac:dyDescent="0.3">
      <c r="A75" s="530"/>
      <c r="B75" s="518"/>
      <c r="C75" s="530"/>
      <c r="D75" s="603"/>
      <c r="E75" s="244" t="s">
        <v>680</v>
      </c>
      <c r="F75" s="244">
        <v>10</v>
      </c>
      <c r="G75" s="244"/>
      <c r="H75" s="244">
        <v>10</v>
      </c>
      <c r="I75" s="244"/>
      <c r="J75" s="244"/>
      <c r="K75" s="244"/>
      <c r="L75" s="244"/>
      <c r="M75" s="244">
        <v>10</v>
      </c>
      <c r="N75" s="244"/>
      <c r="O75" s="610">
        <v>10</v>
      </c>
      <c r="P75" s="610"/>
      <c r="Q75" s="615"/>
      <c r="R75" s="621"/>
      <c r="S75" s="599"/>
    </row>
    <row r="76" spans="1:19" ht="50.25" customHeight="1" thickBot="1" x14ac:dyDescent="0.3">
      <c r="A76" s="530"/>
      <c r="B76" s="518"/>
      <c r="C76" s="530"/>
      <c r="D76" s="601" t="s">
        <v>681</v>
      </c>
      <c r="E76" s="244" t="s">
        <v>125</v>
      </c>
      <c r="F76" s="244">
        <v>4</v>
      </c>
      <c r="G76" s="244"/>
      <c r="H76" s="244"/>
      <c r="I76" s="244"/>
      <c r="J76" s="244"/>
      <c r="K76" s="244"/>
      <c r="L76" s="244"/>
      <c r="M76" s="244"/>
      <c r="N76" s="244"/>
      <c r="O76" s="610"/>
      <c r="P76" s="610">
        <v>2</v>
      </c>
      <c r="Q76" s="615">
        <v>2</v>
      </c>
      <c r="R76" s="621"/>
      <c r="S76" s="313" t="s">
        <v>683</v>
      </c>
    </row>
    <row r="77" spans="1:19" ht="50.25" customHeight="1" thickBot="1" x14ac:dyDescent="0.3">
      <c r="A77" s="530"/>
      <c r="B77" s="518"/>
      <c r="C77" s="530"/>
      <c r="D77" s="603"/>
      <c r="E77" s="244" t="s">
        <v>682</v>
      </c>
      <c r="F77" s="244">
        <v>2</v>
      </c>
      <c r="G77" s="244">
        <v>5</v>
      </c>
      <c r="H77" s="244">
        <v>25</v>
      </c>
      <c r="I77" s="244"/>
      <c r="J77" s="244"/>
      <c r="K77" s="244"/>
      <c r="L77" s="244">
        <f>SUM(G77:K77)</f>
        <v>30</v>
      </c>
      <c r="M77" s="244"/>
      <c r="N77" s="244"/>
      <c r="O77" s="610"/>
      <c r="P77" s="610">
        <v>2</v>
      </c>
      <c r="Q77" s="615"/>
      <c r="R77" s="621"/>
      <c r="S77" s="592"/>
    </row>
    <row r="78" spans="1:19" ht="50.25" customHeight="1" thickBot="1" x14ac:dyDescent="0.3">
      <c r="A78" s="530"/>
      <c r="B78" s="518"/>
      <c r="C78" s="530"/>
      <c r="D78" s="601" t="s">
        <v>684</v>
      </c>
      <c r="E78" s="295" t="s">
        <v>125</v>
      </c>
      <c r="F78" s="244">
        <v>3</v>
      </c>
      <c r="G78" s="244"/>
      <c r="H78" s="244">
        <v>5</v>
      </c>
      <c r="I78" s="244"/>
      <c r="J78" s="244"/>
      <c r="K78" s="244">
        <v>13</v>
      </c>
      <c r="L78" s="244"/>
      <c r="M78" s="244"/>
      <c r="N78" s="244"/>
      <c r="O78" s="218"/>
      <c r="P78" s="218">
        <v>3</v>
      </c>
      <c r="Q78" s="218"/>
      <c r="R78" s="608"/>
      <c r="S78" s="313" t="s">
        <v>686</v>
      </c>
    </row>
    <row r="79" spans="1:19" ht="50.25" customHeight="1" thickBot="1" x14ac:dyDescent="0.3">
      <c r="A79" s="530"/>
      <c r="B79" s="518"/>
      <c r="C79" s="530"/>
      <c r="D79" s="602"/>
      <c r="E79" s="313" t="s">
        <v>685</v>
      </c>
      <c r="F79" s="244">
        <v>4</v>
      </c>
      <c r="G79" s="244"/>
      <c r="H79" s="244"/>
      <c r="I79" s="244"/>
      <c r="J79" s="244"/>
      <c r="K79" s="244"/>
      <c r="L79" s="244"/>
      <c r="M79" s="244"/>
      <c r="N79" s="244"/>
      <c r="O79" s="218"/>
      <c r="P79" s="218">
        <v>4</v>
      </c>
      <c r="Q79" s="218"/>
      <c r="R79" s="608"/>
      <c r="S79" s="313"/>
    </row>
    <row r="80" spans="1:19" ht="50.25" customHeight="1" thickBot="1" x14ac:dyDescent="0.3">
      <c r="A80" s="530"/>
      <c r="B80" s="518"/>
      <c r="C80" s="530"/>
      <c r="D80" s="602"/>
      <c r="E80" s="244" t="s">
        <v>682</v>
      </c>
      <c r="F80" s="244">
        <v>1</v>
      </c>
      <c r="G80" s="244"/>
      <c r="H80" s="244"/>
      <c r="I80" s="244"/>
      <c r="J80" s="244"/>
      <c r="K80" s="244"/>
      <c r="L80" s="244"/>
      <c r="M80" s="244"/>
      <c r="N80" s="244"/>
      <c r="O80" s="218"/>
      <c r="P80" s="218">
        <v>1</v>
      </c>
      <c r="Q80" s="218"/>
      <c r="R80" s="608"/>
      <c r="S80" s="607"/>
    </row>
    <row r="81" spans="1:19" ht="30.75" customHeight="1" thickBot="1" x14ac:dyDescent="0.3">
      <c r="A81" s="530"/>
      <c r="B81" s="518"/>
      <c r="C81" s="530"/>
      <c r="D81" s="602"/>
      <c r="E81" s="244" t="s">
        <v>169</v>
      </c>
      <c r="F81" s="244">
        <v>25</v>
      </c>
      <c r="G81" s="244"/>
      <c r="H81" s="244"/>
      <c r="I81" s="244"/>
      <c r="J81" s="244"/>
      <c r="K81" s="244"/>
      <c r="L81" s="244"/>
      <c r="M81" s="244"/>
      <c r="N81" s="244"/>
      <c r="O81" s="218">
        <v>25</v>
      </c>
      <c r="P81" s="218"/>
      <c r="Q81" s="218"/>
      <c r="R81" s="608"/>
      <c r="S81" s="607"/>
    </row>
    <row r="82" spans="1:19" ht="30.75" customHeight="1" thickBot="1" x14ac:dyDescent="0.3">
      <c r="A82" s="530"/>
      <c r="B82" s="518"/>
      <c r="C82" s="530"/>
      <c r="D82" s="603"/>
      <c r="E82" s="244" t="s">
        <v>80</v>
      </c>
      <c r="F82" s="244">
        <v>1</v>
      </c>
      <c r="G82" s="244"/>
      <c r="H82" s="244"/>
      <c r="I82" s="244"/>
      <c r="J82" s="244"/>
      <c r="K82" s="244"/>
      <c r="L82" s="244"/>
      <c r="M82" s="244"/>
      <c r="N82" s="244"/>
      <c r="O82" s="218"/>
      <c r="P82" s="218">
        <v>1</v>
      </c>
      <c r="Q82" s="218"/>
      <c r="R82" s="608"/>
      <c r="S82" s="607"/>
    </row>
    <row r="83" spans="1:19" ht="30.75" customHeight="1" thickBot="1" x14ac:dyDescent="0.3">
      <c r="A83" s="530"/>
      <c r="B83" s="518"/>
      <c r="C83" s="530"/>
      <c r="D83" s="601" t="s">
        <v>687</v>
      </c>
      <c r="E83" s="244" t="s">
        <v>125</v>
      </c>
      <c r="F83" s="244">
        <v>3</v>
      </c>
      <c r="G83" s="244"/>
      <c r="H83" s="244"/>
      <c r="I83" s="244"/>
      <c r="J83" s="244"/>
      <c r="K83" s="244"/>
      <c r="L83" s="244"/>
      <c r="M83" s="244"/>
      <c r="N83" s="244"/>
      <c r="O83" s="218">
        <v>3</v>
      </c>
      <c r="P83" s="218"/>
      <c r="Q83" s="625"/>
      <c r="R83" s="608"/>
      <c r="S83" s="313" t="s">
        <v>688</v>
      </c>
    </row>
    <row r="84" spans="1:19" ht="30.75" customHeight="1" thickBot="1" x14ac:dyDescent="0.3">
      <c r="A84" s="530"/>
      <c r="B84" s="518"/>
      <c r="C84" s="530"/>
      <c r="D84" s="602"/>
      <c r="E84" s="244" t="s">
        <v>682</v>
      </c>
      <c r="F84" s="244">
        <v>1</v>
      </c>
      <c r="G84" s="244"/>
      <c r="H84" s="244"/>
      <c r="I84" s="244"/>
      <c r="J84" s="244"/>
      <c r="K84" s="244"/>
      <c r="L84" s="244"/>
      <c r="M84" s="244"/>
      <c r="N84" s="244"/>
      <c r="O84" s="218">
        <v>1</v>
      </c>
      <c r="P84" s="218"/>
      <c r="Q84" s="626"/>
      <c r="R84" s="608"/>
      <c r="S84" s="609"/>
    </row>
    <row r="85" spans="1:19" ht="48.75" customHeight="1" thickBot="1" x14ac:dyDescent="0.3">
      <c r="A85" s="530"/>
      <c r="B85" s="518"/>
      <c r="C85" s="530"/>
      <c r="D85" s="603"/>
      <c r="E85" s="313" t="s">
        <v>685</v>
      </c>
      <c r="F85" s="244">
        <v>4</v>
      </c>
      <c r="G85" s="244"/>
      <c r="H85" s="244"/>
      <c r="I85" s="244"/>
      <c r="J85" s="244"/>
      <c r="K85" s="244"/>
      <c r="L85" s="244"/>
      <c r="M85" s="244"/>
      <c r="N85" s="244"/>
      <c r="O85" s="610">
        <v>4</v>
      </c>
      <c r="P85" s="610"/>
      <c r="Q85" s="615"/>
      <c r="R85" s="621"/>
      <c r="S85" s="593"/>
    </row>
    <row r="86" spans="1:19" ht="93.75" customHeight="1" thickBot="1" x14ac:dyDescent="0.3">
      <c r="A86" s="530"/>
      <c r="B86" s="518"/>
      <c r="C86" s="530"/>
      <c r="D86" s="604" t="s">
        <v>616</v>
      </c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610"/>
      <c r="P86" s="610"/>
      <c r="Q86" s="610"/>
      <c r="R86" s="610"/>
      <c r="S86" s="247"/>
    </row>
    <row r="87" spans="1:19" ht="91.5" customHeight="1" thickBot="1" x14ac:dyDescent="0.3">
      <c r="A87" s="530"/>
      <c r="B87" s="518"/>
      <c r="C87" s="530"/>
      <c r="D87" s="604" t="s">
        <v>617</v>
      </c>
      <c r="E87" s="244"/>
      <c r="F87" s="244"/>
      <c r="G87" s="244"/>
      <c r="H87" s="244"/>
      <c r="I87" s="244"/>
      <c r="J87" s="244"/>
      <c r="K87" s="244"/>
      <c r="L87" s="244"/>
      <c r="M87" s="244"/>
      <c r="N87" s="244"/>
      <c r="O87" s="610"/>
      <c r="P87" s="610"/>
      <c r="Q87" s="610"/>
      <c r="R87" s="610"/>
      <c r="S87" s="247"/>
    </row>
    <row r="88" spans="1:19" ht="44.25" customHeight="1" thickBot="1" x14ac:dyDescent="0.3">
      <c r="A88" s="530"/>
      <c r="B88" s="518"/>
      <c r="C88" s="530"/>
      <c r="D88" s="604" t="s">
        <v>618</v>
      </c>
      <c r="E88" s="244"/>
      <c r="F88" s="244"/>
      <c r="G88" s="244"/>
      <c r="H88" s="244"/>
      <c r="I88" s="244"/>
      <c r="J88" s="244"/>
      <c r="K88" s="244"/>
      <c r="L88" s="244"/>
      <c r="M88" s="244"/>
      <c r="N88" s="244"/>
      <c r="O88" s="610"/>
      <c r="P88" s="610"/>
      <c r="Q88" s="610"/>
      <c r="R88" s="610"/>
      <c r="S88" s="247"/>
    </row>
    <row r="89" spans="1:19" ht="96.75" customHeight="1" thickBot="1" x14ac:dyDescent="0.3">
      <c r="A89" s="532"/>
      <c r="B89" s="519"/>
      <c r="C89" s="532"/>
      <c r="D89" s="605" t="s">
        <v>624</v>
      </c>
      <c r="E89" s="244"/>
      <c r="F89" s="244"/>
      <c r="G89" s="244"/>
      <c r="H89" s="244"/>
      <c r="I89" s="244"/>
      <c r="J89" s="244"/>
      <c r="K89" s="244"/>
      <c r="L89" s="244"/>
      <c r="M89" s="244"/>
      <c r="N89" s="244"/>
      <c r="O89" s="610"/>
      <c r="P89" s="610"/>
      <c r="Q89" s="610"/>
      <c r="R89" s="610"/>
      <c r="S89" s="247"/>
    </row>
    <row r="90" spans="1:19" ht="18" customHeight="1" x14ac:dyDescent="0.25">
      <c r="A90" s="529"/>
      <c r="B90" s="517" t="s">
        <v>76</v>
      </c>
      <c r="C90" s="517" t="s">
        <v>77</v>
      </c>
      <c r="D90" s="523" t="s">
        <v>628</v>
      </c>
      <c r="E90" s="525"/>
      <c r="F90" s="525"/>
      <c r="G90" s="289"/>
      <c r="H90" s="289"/>
      <c r="I90" s="289"/>
      <c r="J90" s="289"/>
      <c r="K90" s="289"/>
      <c r="L90" s="289"/>
      <c r="M90" s="289"/>
      <c r="N90" s="289"/>
      <c r="O90" s="622"/>
      <c r="P90" s="622"/>
      <c r="Q90" s="622"/>
      <c r="R90" s="622"/>
      <c r="S90" s="527"/>
    </row>
    <row r="91" spans="1:19" ht="63" customHeight="1" x14ac:dyDescent="0.25">
      <c r="A91" s="530"/>
      <c r="B91" s="518"/>
      <c r="C91" s="518"/>
      <c r="D91" s="524"/>
      <c r="E91" s="526"/>
      <c r="F91" s="526"/>
      <c r="G91" s="240"/>
      <c r="H91" s="240"/>
      <c r="I91" s="240"/>
      <c r="J91" s="240"/>
      <c r="K91" s="240"/>
      <c r="L91" s="240"/>
      <c r="M91" s="240"/>
      <c r="N91" s="240"/>
      <c r="O91" s="623"/>
      <c r="P91" s="623"/>
      <c r="Q91" s="623"/>
      <c r="R91" s="623"/>
      <c r="S91" s="528"/>
    </row>
    <row r="92" spans="1:19" ht="157.5" customHeight="1" thickBot="1" x14ac:dyDescent="0.3">
      <c r="A92" s="530"/>
      <c r="B92" s="518"/>
      <c r="C92" s="518"/>
      <c r="D92" s="288" t="s">
        <v>625</v>
      </c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610"/>
      <c r="P92" s="610"/>
      <c r="Q92" s="610"/>
      <c r="R92" s="610"/>
      <c r="S92" s="247"/>
    </row>
    <row r="93" spans="1:19" ht="109.5" customHeight="1" thickBot="1" x14ac:dyDescent="0.3">
      <c r="A93" s="530"/>
      <c r="B93" s="518"/>
      <c r="C93" s="518"/>
      <c r="D93" s="299" t="s">
        <v>626</v>
      </c>
      <c r="E93" s="244"/>
      <c r="F93" s="244"/>
      <c r="G93" s="244"/>
      <c r="H93" s="244"/>
      <c r="I93" s="244"/>
      <c r="J93" s="244"/>
      <c r="K93" s="244"/>
      <c r="L93" s="244"/>
      <c r="M93" s="244"/>
      <c r="N93" s="244"/>
      <c r="O93" s="610"/>
      <c r="P93" s="610"/>
      <c r="Q93" s="610"/>
      <c r="R93" s="610"/>
      <c r="S93" s="247"/>
    </row>
    <row r="94" spans="1:19" ht="67.5" customHeight="1" thickBot="1" x14ac:dyDescent="0.3">
      <c r="A94" s="530"/>
      <c r="B94" s="518"/>
      <c r="C94" s="518"/>
      <c r="D94" s="627" t="s">
        <v>627</v>
      </c>
      <c r="E94" s="244" t="s">
        <v>125</v>
      </c>
      <c r="F94" s="244">
        <v>8</v>
      </c>
      <c r="G94" s="244"/>
      <c r="H94" s="244"/>
      <c r="I94" s="244"/>
      <c r="J94" s="244"/>
      <c r="K94" s="244"/>
      <c r="L94" s="244"/>
      <c r="M94" s="244"/>
      <c r="N94" s="244"/>
      <c r="O94" s="610"/>
      <c r="P94" s="610">
        <v>8</v>
      </c>
      <c r="Q94" s="610"/>
      <c r="R94" s="610"/>
      <c r="S94" s="247"/>
    </row>
    <row r="95" spans="1:19" ht="93" customHeight="1" thickBot="1" x14ac:dyDescent="0.3">
      <c r="A95" s="530"/>
      <c r="B95" s="518"/>
      <c r="C95" s="518"/>
      <c r="D95" s="628"/>
      <c r="E95" s="244" t="s">
        <v>691</v>
      </c>
      <c r="F95" s="244">
        <v>2</v>
      </c>
      <c r="G95" s="244"/>
      <c r="H95" s="244"/>
      <c r="I95" s="244"/>
      <c r="J95" s="244"/>
      <c r="K95" s="244"/>
      <c r="L95" s="244"/>
      <c r="M95" s="244"/>
      <c r="N95" s="244"/>
      <c r="O95" s="610"/>
      <c r="P95" s="610">
        <v>2</v>
      </c>
      <c r="Q95" s="610"/>
      <c r="R95" s="610"/>
      <c r="S95" s="247"/>
    </row>
    <row r="96" spans="1:19" ht="93" customHeight="1" thickBot="1" x14ac:dyDescent="0.3">
      <c r="A96" s="530"/>
      <c r="B96" s="518"/>
      <c r="C96" s="518"/>
      <c r="D96" s="628"/>
      <c r="E96" s="244" t="s">
        <v>690</v>
      </c>
      <c r="F96" s="244">
        <v>150</v>
      </c>
      <c r="G96" s="244"/>
      <c r="H96" s="244"/>
      <c r="I96" s="244"/>
      <c r="J96" s="244"/>
      <c r="K96" s="244"/>
      <c r="L96" s="244"/>
      <c r="M96" s="244"/>
      <c r="N96" s="244"/>
      <c r="O96" s="610"/>
      <c r="P96" s="610"/>
      <c r="Q96" s="610">
        <v>150</v>
      </c>
      <c r="R96" s="610"/>
      <c r="S96" s="247"/>
    </row>
    <row r="97" spans="1:19" ht="91.5" customHeight="1" thickBot="1" x14ac:dyDescent="0.3">
      <c r="A97" s="532"/>
      <c r="B97" s="519"/>
      <c r="C97" s="519"/>
      <c r="D97" s="629"/>
      <c r="E97" s="244" t="s">
        <v>689</v>
      </c>
      <c r="F97" s="244">
        <v>4</v>
      </c>
      <c r="G97" s="244"/>
      <c r="H97" s="244"/>
      <c r="I97" s="244"/>
      <c r="J97" s="244"/>
      <c r="K97" s="244"/>
      <c r="L97" s="244"/>
      <c r="M97" s="244"/>
      <c r="N97" s="244"/>
      <c r="O97" s="610"/>
      <c r="P97" s="610"/>
      <c r="Q97" s="610"/>
      <c r="R97" s="610">
        <v>4</v>
      </c>
      <c r="S97" s="247"/>
    </row>
    <row r="98" spans="1:19" x14ac:dyDescent="0.25">
      <c r="A98" s="18"/>
      <c r="B98" s="21"/>
      <c r="C98" s="21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617"/>
      <c r="P98" s="606"/>
      <c r="Q98" s="606"/>
      <c r="R98" s="606"/>
      <c r="S98" s="630"/>
    </row>
    <row r="99" spans="1:19" ht="45.75" customHeight="1" thickBot="1" x14ac:dyDescent="0.3">
      <c r="A99" s="520" t="s">
        <v>692</v>
      </c>
      <c r="B99" s="521"/>
      <c r="C99" s="521"/>
      <c r="D99" s="521"/>
      <c r="E99" s="521"/>
      <c r="F99" s="521"/>
      <c r="G99" s="521"/>
      <c r="H99" s="521"/>
      <c r="I99" s="521"/>
      <c r="J99" s="521"/>
      <c r="K99" s="521"/>
      <c r="L99" s="521"/>
      <c r="M99" s="521"/>
      <c r="N99" s="521"/>
      <c r="O99" s="521"/>
      <c r="P99" s="521"/>
      <c r="Q99" s="521"/>
      <c r="R99" s="521"/>
      <c r="S99" s="522"/>
    </row>
    <row r="100" spans="1:19" ht="15.75" thickBot="1" x14ac:dyDescent="0.3">
      <c r="A100" s="408" t="s">
        <v>71</v>
      </c>
      <c r="B100" s="409"/>
      <c r="C100" s="409"/>
      <c r="D100" s="409"/>
      <c r="E100" s="409"/>
      <c r="F100" s="409"/>
      <c r="G100" s="409"/>
      <c r="H100" s="409"/>
      <c r="I100" s="409"/>
      <c r="J100" s="409"/>
      <c r="K100" s="409"/>
      <c r="L100" s="409"/>
      <c r="M100" s="409"/>
      <c r="N100" s="409"/>
      <c r="O100" s="409"/>
      <c r="P100" s="409"/>
      <c r="Q100" s="409"/>
      <c r="R100" s="409"/>
      <c r="S100" s="410"/>
    </row>
  </sheetData>
  <mergeCells count="49">
    <mergeCell ref="A24:A55"/>
    <mergeCell ref="C24:C55"/>
    <mergeCell ref="O21:R22"/>
    <mergeCell ref="S21:S23"/>
    <mergeCell ref="B24:B55"/>
    <mergeCell ref="A21:A23"/>
    <mergeCell ref="B21:B23"/>
    <mergeCell ref="C21:C23"/>
    <mergeCell ref="D21:D23"/>
    <mergeCell ref="G21:I21"/>
    <mergeCell ref="G22:I22"/>
    <mergeCell ref="F21:F22"/>
    <mergeCell ref="J21:L21"/>
    <mergeCell ref="M21:M23"/>
    <mergeCell ref="N21:N23"/>
    <mergeCell ref="J22:L22"/>
    <mergeCell ref="C56:C89"/>
    <mergeCell ref="D57:S57"/>
    <mergeCell ref="D58:D61"/>
    <mergeCell ref="A56:A89"/>
    <mergeCell ref="A90:A97"/>
    <mergeCell ref="C90:C97"/>
    <mergeCell ref="B56:B89"/>
    <mergeCell ref="D73:D75"/>
    <mergeCell ref="S73:S75"/>
    <mergeCell ref="D76:D77"/>
    <mergeCell ref="D78:D82"/>
    <mergeCell ref="D83:D85"/>
    <mergeCell ref="D94:D97"/>
    <mergeCell ref="A100:S100"/>
    <mergeCell ref="B90:B97"/>
    <mergeCell ref="A99:S99"/>
    <mergeCell ref="R90:R91"/>
    <mergeCell ref="D90:D91"/>
    <mergeCell ref="F90:F91"/>
    <mergeCell ref="O90:O91"/>
    <mergeCell ref="P90:P91"/>
    <mergeCell ref="Q90:Q91"/>
    <mergeCell ref="S90:S91"/>
    <mergeCell ref="E90:E91"/>
    <mergeCell ref="D43:D48"/>
    <mergeCell ref="D62:S62"/>
    <mergeCell ref="D63:D72"/>
    <mergeCell ref="D24:D26"/>
    <mergeCell ref="D30:D32"/>
    <mergeCell ref="D36:S36"/>
    <mergeCell ref="D38:D42"/>
    <mergeCell ref="D34:D35"/>
    <mergeCell ref="S24:S35"/>
  </mergeCells>
  <hyperlinks>
    <hyperlink ref="A21" location="_ftn3" display="_ftn3"/>
    <hyperlink ref="B21" location="_ftn4" display="_ftn4"/>
    <hyperlink ref="C21" location="_ftn5" display="_ftn5"/>
    <hyperlink ref="D21" location="_ftn8" display="_ftn8"/>
    <hyperlink ref="F21" location="_ftn9" display="_ftn9"/>
  </hyperlink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opLeftCell="A4" workbookViewId="0">
      <selection activeCell="U38" sqref="U38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11.7109375" customWidth="1"/>
    <col min="4" max="4" width="7.28515625" customWidth="1"/>
    <col min="5" max="7" width="6.5703125" customWidth="1"/>
    <col min="8" max="10" width="8" customWidth="1"/>
    <col min="11" max="12" width="9.85546875" customWidth="1"/>
    <col min="13" max="16" width="7.28515625" customWidth="1"/>
    <col min="17" max="17" width="15.7109375" customWidth="1"/>
  </cols>
  <sheetData>
    <row r="1" spans="1:17" x14ac:dyDescent="0.25">
      <c r="A1" s="3" t="s">
        <v>527</v>
      </c>
    </row>
    <row r="2" spans="1:17" x14ac:dyDescent="0.25">
      <c r="A2" s="3" t="s">
        <v>528</v>
      </c>
    </row>
    <row r="3" spans="1:17" x14ac:dyDescent="0.25">
      <c r="A3" s="10" t="s">
        <v>722</v>
      </c>
    </row>
    <row r="4" spans="1:17" x14ac:dyDescent="0.25">
      <c r="A4" s="567" t="s">
        <v>723</v>
      </c>
    </row>
    <row r="5" spans="1:17" x14ac:dyDescent="0.25">
      <c r="A5" s="567" t="s">
        <v>724</v>
      </c>
    </row>
    <row r="6" spans="1:17" ht="15.75" thickBot="1" x14ac:dyDescent="0.3"/>
    <row r="7" spans="1:17" ht="15.75" thickBot="1" x14ac:dyDescent="0.3">
      <c r="A7" s="546" t="s">
        <v>52</v>
      </c>
      <c r="B7" s="555" t="s">
        <v>90</v>
      </c>
      <c r="C7" s="558" t="s">
        <v>91</v>
      </c>
      <c r="D7" s="559"/>
      <c r="E7" s="558" t="s">
        <v>34</v>
      </c>
      <c r="F7" s="562"/>
      <c r="G7" s="559"/>
      <c r="H7" s="558" t="s">
        <v>35</v>
      </c>
      <c r="I7" s="562"/>
      <c r="J7" s="559"/>
      <c r="K7" s="546" t="s">
        <v>36</v>
      </c>
      <c r="L7" s="546" t="s">
        <v>37</v>
      </c>
      <c r="M7" s="35"/>
      <c r="N7" s="36"/>
      <c r="O7" s="36"/>
      <c r="P7" s="36"/>
      <c r="Q7" s="37"/>
    </row>
    <row r="8" spans="1:17" ht="17.25" customHeight="1" thickBot="1" x14ac:dyDescent="0.3">
      <c r="A8" s="551"/>
      <c r="B8" s="556"/>
      <c r="C8" s="560"/>
      <c r="D8" s="561"/>
      <c r="E8" s="560"/>
      <c r="F8" s="563"/>
      <c r="G8" s="561"/>
      <c r="H8" s="560"/>
      <c r="I8" s="563"/>
      <c r="J8" s="561"/>
      <c r="K8" s="551"/>
      <c r="L8" s="551"/>
      <c r="M8" s="552">
        <v>2020</v>
      </c>
      <c r="N8" s="553"/>
      <c r="O8" s="553"/>
      <c r="P8" s="554"/>
      <c r="Q8" s="546" t="s">
        <v>3</v>
      </c>
    </row>
    <row r="9" spans="1:17" ht="24.75" thickBot="1" x14ac:dyDescent="0.3">
      <c r="A9" s="547"/>
      <c r="B9" s="557"/>
      <c r="C9" s="69" t="s">
        <v>207</v>
      </c>
      <c r="D9" s="70" t="s">
        <v>48</v>
      </c>
      <c r="E9" s="33" t="s">
        <v>50</v>
      </c>
      <c r="F9" s="31" t="s">
        <v>39</v>
      </c>
      <c r="G9" s="31">
        <v>65</v>
      </c>
      <c r="H9" s="34" t="s">
        <v>50</v>
      </c>
      <c r="I9" s="31" t="s">
        <v>39</v>
      </c>
      <c r="J9" s="31">
        <v>65</v>
      </c>
      <c r="K9" s="547"/>
      <c r="L9" s="547"/>
      <c r="M9" s="32">
        <v>1</v>
      </c>
      <c r="N9" s="32">
        <v>2</v>
      </c>
      <c r="O9" s="32">
        <v>3</v>
      </c>
      <c r="P9" s="32">
        <v>4</v>
      </c>
      <c r="Q9" s="547"/>
    </row>
    <row r="10" spans="1:17" ht="73.5" customHeight="1" thickBot="1" x14ac:dyDescent="0.3">
      <c r="A10" s="204"/>
      <c r="B10" s="288" t="s">
        <v>629</v>
      </c>
      <c r="C10" s="244" t="s">
        <v>33</v>
      </c>
      <c r="D10" s="244">
        <v>1532</v>
      </c>
      <c r="E10" s="244"/>
      <c r="F10" s="244"/>
      <c r="G10" s="244"/>
      <c r="H10" s="244"/>
      <c r="I10" s="244"/>
      <c r="J10" s="244"/>
      <c r="K10" s="244"/>
      <c r="L10" s="244"/>
      <c r="M10" s="300">
        <v>374</v>
      </c>
      <c r="N10" s="300">
        <v>373</v>
      </c>
      <c r="O10" s="300">
        <v>392</v>
      </c>
      <c r="P10" s="300">
        <v>393</v>
      </c>
      <c r="Q10" s="308" t="s">
        <v>665</v>
      </c>
    </row>
    <row r="11" spans="1:17" ht="41.25" customHeight="1" thickBot="1" x14ac:dyDescent="0.3">
      <c r="A11" s="204"/>
      <c r="B11" s="288" t="s">
        <v>92</v>
      </c>
      <c r="C11" s="244" t="s">
        <v>33</v>
      </c>
      <c r="D11" s="307">
        <v>1205</v>
      </c>
      <c r="E11" s="244"/>
      <c r="F11" s="244"/>
      <c r="G11" s="244"/>
      <c r="H11" s="244"/>
      <c r="I11" s="244"/>
      <c r="J11" s="244"/>
      <c r="K11" s="244"/>
      <c r="L11" s="293"/>
      <c r="M11" s="301">
        <v>857</v>
      </c>
      <c r="N11" s="301">
        <v>270</v>
      </c>
      <c r="O11" s="301"/>
      <c r="P11" s="300">
        <v>78</v>
      </c>
      <c r="Q11" s="293"/>
    </row>
    <row r="12" spans="1:17" ht="54" customHeight="1" thickBot="1" x14ac:dyDescent="0.3">
      <c r="A12" s="204"/>
      <c r="B12" s="302" t="s">
        <v>93</v>
      </c>
      <c r="C12" s="303"/>
      <c r="D12" s="244"/>
      <c r="E12" s="244"/>
      <c r="F12" s="244"/>
      <c r="G12" s="244"/>
      <c r="H12" s="244"/>
      <c r="I12" s="244"/>
      <c r="J12" s="244"/>
      <c r="K12" s="244"/>
      <c r="L12" s="244"/>
      <c r="M12" s="301"/>
      <c r="N12" s="301"/>
      <c r="O12" s="301"/>
      <c r="P12" s="301"/>
      <c r="Q12" s="247"/>
    </row>
    <row r="13" spans="1:17" ht="96.75" thickBot="1" x14ac:dyDescent="0.3">
      <c r="A13" s="204"/>
      <c r="B13" s="288" t="s">
        <v>630</v>
      </c>
      <c r="C13" s="244" t="s">
        <v>208</v>
      </c>
      <c r="D13" s="244">
        <v>660</v>
      </c>
      <c r="E13" s="244"/>
      <c r="F13" s="244"/>
      <c r="G13" s="244"/>
      <c r="H13" s="244"/>
      <c r="I13" s="244">
        <v>88</v>
      </c>
      <c r="J13" s="244"/>
      <c r="K13" s="244"/>
      <c r="L13" s="306"/>
      <c r="M13" s="300">
        <v>201</v>
      </c>
      <c r="N13" s="300">
        <v>88</v>
      </c>
      <c r="O13" s="300">
        <v>82</v>
      </c>
      <c r="P13" s="300">
        <v>73</v>
      </c>
      <c r="Q13" s="308"/>
    </row>
    <row r="14" spans="1:17" ht="60.75" thickBot="1" x14ac:dyDescent="0.3">
      <c r="A14" s="204"/>
      <c r="B14" s="288" t="s">
        <v>631</v>
      </c>
      <c r="C14" s="303" t="s">
        <v>33</v>
      </c>
      <c r="D14" s="293">
        <v>10</v>
      </c>
      <c r="E14" s="244"/>
      <c r="F14" s="244"/>
      <c r="G14" s="244"/>
      <c r="H14" s="244"/>
      <c r="I14" s="244"/>
      <c r="J14" s="244"/>
      <c r="K14" s="244"/>
      <c r="L14" s="244"/>
      <c r="M14" s="301">
        <v>2</v>
      </c>
      <c r="N14" s="301">
        <v>3</v>
      </c>
      <c r="O14" s="301">
        <v>3</v>
      </c>
      <c r="P14" s="301">
        <v>2</v>
      </c>
      <c r="Q14" s="247"/>
    </row>
    <row r="15" spans="1:17" ht="48.75" thickBot="1" x14ac:dyDescent="0.3">
      <c r="A15" s="204"/>
      <c r="B15" s="288" t="s">
        <v>632</v>
      </c>
      <c r="C15" s="244" t="s">
        <v>125</v>
      </c>
      <c r="D15" s="244">
        <v>83</v>
      </c>
      <c r="E15" s="244"/>
      <c r="F15" s="244"/>
      <c r="G15" s="244"/>
      <c r="H15" s="244"/>
      <c r="I15" s="244"/>
      <c r="J15" s="244"/>
      <c r="K15" s="244"/>
      <c r="L15" s="244"/>
      <c r="M15" s="245">
        <v>23</v>
      </c>
      <c r="N15" s="245">
        <v>14</v>
      </c>
      <c r="O15" s="245">
        <v>23</v>
      </c>
      <c r="P15" s="245">
        <v>23</v>
      </c>
      <c r="Q15" s="306"/>
    </row>
    <row r="16" spans="1:17" ht="72" customHeight="1" thickBot="1" x14ac:dyDescent="0.3">
      <c r="A16" s="204"/>
      <c r="B16" s="288" t="s">
        <v>633</v>
      </c>
      <c r="C16" s="244" t="s">
        <v>32</v>
      </c>
      <c r="D16" s="293">
        <v>81</v>
      </c>
      <c r="E16" s="244"/>
      <c r="F16" s="244"/>
      <c r="G16" s="244"/>
      <c r="H16" s="244"/>
      <c r="I16" s="244"/>
      <c r="J16" s="244"/>
      <c r="K16" s="244"/>
      <c r="L16" s="244"/>
      <c r="M16" s="300">
        <v>20</v>
      </c>
      <c r="N16" s="300">
        <v>22</v>
      </c>
      <c r="O16" s="300">
        <v>21</v>
      </c>
      <c r="P16" s="300">
        <v>18</v>
      </c>
      <c r="Q16" s="293"/>
    </row>
    <row r="17" spans="1:17" ht="55.5" customHeight="1" thickBot="1" x14ac:dyDescent="0.3">
      <c r="A17" s="204"/>
      <c r="B17" s="288" t="s">
        <v>634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5"/>
      <c r="N17" s="245"/>
      <c r="O17" s="245"/>
      <c r="P17" s="245"/>
      <c r="Q17" s="247"/>
    </row>
    <row r="18" spans="1:17" ht="96.75" thickBot="1" x14ac:dyDescent="0.3">
      <c r="A18" s="204"/>
      <c r="B18" s="288" t="s">
        <v>635</v>
      </c>
      <c r="C18" s="244" t="s">
        <v>94</v>
      </c>
      <c r="D18" s="244">
        <v>58</v>
      </c>
      <c r="E18" s="244"/>
      <c r="F18" s="244"/>
      <c r="G18" s="244"/>
      <c r="H18" s="244"/>
      <c r="I18" s="244"/>
      <c r="J18" s="244"/>
      <c r="K18" s="244"/>
      <c r="L18" s="244"/>
      <c r="M18" s="309">
        <v>11</v>
      </c>
      <c r="N18" s="309">
        <v>17</v>
      </c>
      <c r="O18" s="309">
        <v>17</v>
      </c>
      <c r="P18" s="309">
        <v>13</v>
      </c>
      <c r="Q18" s="308"/>
    </row>
    <row r="19" spans="1:17" ht="108.75" thickBot="1" x14ac:dyDescent="0.3">
      <c r="A19" s="204"/>
      <c r="B19" s="288" t="s">
        <v>636</v>
      </c>
      <c r="C19" s="244" t="s">
        <v>95</v>
      </c>
      <c r="D19" s="244">
        <v>40</v>
      </c>
      <c r="E19" s="244"/>
      <c r="F19" s="244"/>
      <c r="G19" s="244"/>
      <c r="H19" s="244"/>
      <c r="I19" s="244"/>
      <c r="J19" s="244"/>
      <c r="K19" s="244"/>
      <c r="L19" s="244"/>
      <c r="M19" s="300">
        <v>10</v>
      </c>
      <c r="N19" s="300">
        <v>12</v>
      </c>
      <c r="O19" s="300">
        <v>9</v>
      </c>
      <c r="P19" s="300">
        <v>9</v>
      </c>
      <c r="Q19" s="293"/>
    </row>
    <row r="20" spans="1:17" ht="60.75" thickBot="1" x14ac:dyDescent="0.3">
      <c r="A20" s="204"/>
      <c r="B20" s="288" t="s">
        <v>637</v>
      </c>
      <c r="C20" s="244" t="s">
        <v>32</v>
      </c>
      <c r="D20" s="244">
        <v>1</v>
      </c>
      <c r="E20" s="244"/>
      <c r="F20" s="244"/>
      <c r="G20" s="244"/>
      <c r="H20" s="244"/>
      <c r="I20" s="244"/>
      <c r="J20" s="244"/>
      <c r="K20" s="244"/>
      <c r="L20" s="244"/>
      <c r="M20" s="245"/>
      <c r="N20" s="245">
        <v>1</v>
      </c>
      <c r="O20" s="245"/>
      <c r="P20" s="245"/>
      <c r="Q20" s="247"/>
    </row>
    <row r="21" spans="1:17" ht="62.25" customHeight="1" thickBot="1" x14ac:dyDescent="0.3">
      <c r="A21" s="204"/>
      <c r="B21" s="288" t="s">
        <v>638</v>
      </c>
      <c r="C21" s="244" t="s">
        <v>32</v>
      </c>
      <c r="D21" s="244">
        <v>30</v>
      </c>
      <c r="E21" s="244"/>
      <c r="F21" s="244"/>
      <c r="G21" s="244"/>
      <c r="H21" s="244"/>
      <c r="I21" s="244"/>
      <c r="J21" s="244"/>
      <c r="K21" s="244"/>
      <c r="L21" s="293"/>
      <c r="M21" s="310">
        <v>9</v>
      </c>
      <c r="N21" s="310">
        <v>8</v>
      </c>
      <c r="O21" s="310">
        <v>7</v>
      </c>
      <c r="P21" s="310">
        <v>6</v>
      </c>
      <c r="Q21" s="293"/>
    </row>
    <row r="22" spans="1:17" ht="60.75" thickBot="1" x14ac:dyDescent="0.3">
      <c r="A22" s="204"/>
      <c r="B22" s="294" t="s">
        <v>639</v>
      </c>
      <c r="C22" s="244" t="s">
        <v>125</v>
      </c>
      <c r="D22" s="304">
        <v>12</v>
      </c>
      <c r="E22" s="244"/>
      <c r="F22" s="244"/>
      <c r="G22" s="244"/>
      <c r="H22" s="244"/>
      <c r="I22" s="244"/>
      <c r="J22" s="244"/>
      <c r="K22" s="244"/>
      <c r="L22" s="293"/>
      <c r="M22" s="636">
        <v>3</v>
      </c>
      <c r="N22" s="636">
        <v>3</v>
      </c>
      <c r="O22" s="636">
        <v>4</v>
      </c>
      <c r="P22" s="636">
        <v>2</v>
      </c>
      <c r="Q22" s="293"/>
    </row>
    <row r="23" spans="1:17" ht="48.75" thickBot="1" x14ac:dyDescent="0.3">
      <c r="A23" s="311"/>
      <c r="B23" s="312" t="s">
        <v>640</v>
      </c>
      <c r="C23" s="244"/>
      <c r="D23" s="313"/>
      <c r="E23" s="244"/>
      <c r="F23" s="244"/>
      <c r="G23" s="244"/>
      <c r="H23" s="244"/>
      <c r="I23" s="244"/>
      <c r="J23" s="244"/>
      <c r="K23" s="244"/>
      <c r="L23" s="244"/>
      <c r="M23" s="245"/>
      <c r="N23" s="245"/>
      <c r="O23" s="245"/>
      <c r="P23" s="245"/>
      <c r="Q23" s="247"/>
    </row>
    <row r="24" spans="1:17" ht="72.75" thickBot="1" x14ac:dyDescent="0.3">
      <c r="A24" s="311"/>
      <c r="B24" s="298" t="s">
        <v>641</v>
      </c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5"/>
      <c r="N24" s="245"/>
      <c r="O24" s="245"/>
      <c r="P24" s="245"/>
      <c r="Q24" s="247"/>
    </row>
    <row r="25" spans="1:17" ht="60.75" thickBot="1" x14ac:dyDescent="0.3">
      <c r="A25" s="305"/>
      <c r="B25" s="631" t="s">
        <v>642</v>
      </c>
      <c r="C25" s="244" t="s">
        <v>33</v>
      </c>
      <c r="D25" s="244">
        <v>5</v>
      </c>
      <c r="E25" s="244"/>
      <c r="F25" s="244"/>
      <c r="G25" s="244"/>
      <c r="H25" s="244"/>
      <c r="I25" s="244"/>
      <c r="J25" s="244"/>
      <c r="K25" s="244"/>
      <c r="L25" s="244"/>
      <c r="M25" s="245"/>
      <c r="N25" s="245"/>
      <c r="O25" s="245"/>
      <c r="P25" s="245">
        <v>5</v>
      </c>
      <c r="Q25" s="247"/>
    </row>
    <row r="26" spans="1:17" ht="24.75" thickBot="1" x14ac:dyDescent="0.3">
      <c r="A26" s="311"/>
      <c r="B26" s="632" t="s">
        <v>643</v>
      </c>
      <c r="C26" s="641" t="s">
        <v>33</v>
      </c>
      <c r="D26" s="643">
        <v>370</v>
      </c>
      <c r="E26" s="244"/>
      <c r="F26" s="244"/>
      <c r="G26" s="244"/>
      <c r="H26" s="244"/>
      <c r="I26" s="244"/>
      <c r="J26" s="244"/>
      <c r="K26" s="244"/>
      <c r="L26" s="244"/>
      <c r="M26" s="638">
        <v>95</v>
      </c>
      <c r="N26" s="636">
        <v>95</v>
      </c>
      <c r="O26" s="636">
        <v>95</v>
      </c>
      <c r="P26" s="640">
        <v>95</v>
      </c>
      <c r="Q26" s="247"/>
    </row>
    <row r="27" spans="1:17" ht="33" customHeight="1" thickBot="1" x14ac:dyDescent="0.3">
      <c r="A27" s="311"/>
      <c r="B27" s="632" t="s">
        <v>693</v>
      </c>
      <c r="C27" s="633"/>
      <c r="D27" s="644">
        <v>50</v>
      </c>
      <c r="E27" s="244"/>
      <c r="F27" s="244"/>
      <c r="G27" s="244"/>
      <c r="H27" s="244"/>
      <c r="I27" s="244"/>
      <c r="J27" s="244"/>
      <c r="K27" s="244"/>
      <c r="L27" s="244"/>
      <c r="M27" s="639">
        <v>60</v>
      </c>
      <c r="N27" s="636">
        <v>120</v>
      </c>
      <c r="O27" s="636">
        <v>110</v>
      </c>
      <c r="P27" s="300">
        <v>60</v>
      </c>
      <c r="Q27" s="247"/>
    </row>
    <row r="28" spans="1:17" ht="50.25" customHeight="1" thickBot="1" x14ac:dyDescent="0.3">
      <c r="A28" s="423" t="s">
        <v>695</v>
      </c>
      <c r="B28" s="632" t="s">
        <v>696</v>
      </c>
      <c r="C28" s="641" t="s">
        <v>694</v>
      </c>
      <c r="D28" s="634">
        <v>5</v>
      </c>
      <c r="E28" s="244"/>
      <c r="F28" s="244"/>
      <c r="G28" s="244"/>
      <c r="H28" s="244"/>
      <c r="I28" s="244"/>
      <c r="J28" s="244"/>
      <c r="K28" s="244"/>
      <c r="L28" s="244"/>
      <c r="M28" s="636"/>
      <c r="N28" s="636"/>
      <c r="O28" s="636"/>
      <c r="P28" s="635">
        <v>5</v>
      </c>
      <c r="Q28" s="247"/>
    </row>
    <row r="29" spans="1:17" ht="50.25" customHeight="1" thickBot="1" x14ac:dyDescent="0.3">
      <c r="A29" s="424"/>
      <c r="B29" s="632" t="s">
        <v>699</v>
      </c>
      <c r="C29" s="641" t="s">
        <v>697</v>
      </c>
      <c r="D29" s="634">
        <v>5</v>
      </c>
      <c r="E29" s="244"/>
      <c r="F29" s="244"/>
      <c r="G29" s="244"/>
      <c r="H29" s="244"/>
      <c r="I29" s="244"/>
      <c r="J29" s="244"/>
      <c r="K29" s="244"/>
      <c r="L29" s="244"/>
      <c r="M29" s="636"/>
      <c r="N29" s="636"/>
      <c r="O29" s="636"/>
      <c r="P29" s="635">
        <v>5</v>
      </c>
      <c r="Q29" s="247"/>
    </row>
    <row r="30" spans="1:17" ht="45.75" customHeight="1" thickBot="1" x14ac:dyDescent="0.3">
      <c r="A30" s="424"/>
      <c r="B30" s="632" t="s">
        <v>700</v>
      </c>
      <c r="C30" s="641" t="s">
        <v>698</v>
      </c>
      <c r="D30" s="634">
        <v>5</v>
      </c>
      <c r="E30" s="244"/>
      <c r="F30" s="244"/>
      <c r="G30" s="244"/>
      <c r="H30" s="244"/>
      <c r="I30" s="244"/>
      <c r="J30" s="244"/>
      <c r="K30" s="244"/>
      <c r="L30" s="244"/>
      <c r="M30" s="636"/>
      <c r="N30" s="636"/>
      <c r="O30" s="636"/>
      <c r="P30" s="636">
        <v>5</v>
      </c>
      <c r="Q30" s="247"/>
    </row>
    <row r="31" spans="1:17" ht="60.75" thickBot="1" x14ac:dyDescent="0.3">
      <c r="A31" s="425"/>
      <c r="B31" s="632" t="s">
        <v>701</v>
      </c>
      <c r="C31" s="642" t="s">
        <v>702</v>
      </c>
      <c r="D31" s="244">
        <v>5</v>
      </c>
      <c r="E31" s="244"/>
      <c r="F31" s="244"/>
      <c r="G31" s="244"/>
      <c r="H31" s="244"/>
      <c r="I31" s="244"/>
      <c r="J31" s="244"/>
      <c r="K31" s="244"/>
      <c r="L31" s="244"/>
      <c r="M31" s="637"/>
      <c r="N31" s="637"/>
      <c r="O31" s="637"/>
      <c r="P31" s="301">
        <v>5</v>
      </c>
      <c r="Q31" s="247"/>
    </row>
    <row r="34" spans="1:17" ht="22.5" customHeight="1" x14ac:dyDescent="0.25">
      <c r="A34" s="38" t="s">
        <v>703</v>
      </c>
      <c r="B34" s="38"/>
      <c r="C34" s="38"/>
    </row>
    <row r="35" spans="1:17" ht="15.75" thickBot="1" x14ac:dyDescent="0.3">
      <c r="A35" s="19"/>
    </row>
    <row r="36" spans="1:17" ht="16.5" thickBot="1" x14ac:dyDescent="0.3">
      <c r="A36" s="548" t="s">
        <v>96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50"/>
    </row>
    <row r="37" spans="1:17" x14ac:dyDescent="0.25">
      <c r="A37" s="19"/>
    </row>
    <row r="38" spans="1:17" x14ac:dyDescent="0.25">
      <c r="A38" s="19"/>
    </row>
  </sheetData>
  <mergeCells count="11">
    <mergeCell ref="Q8:Q9"/>
    <mergeCell ref="A36:Q36"/>
    <mergeCell ref="K7:K9"/>
    <mergeCell ref="L7:L9"/>
    <mergeCell ref="A7:A9"/>
    <mergeCell ref="M8:P8"/>
    <mergeCell ref="B7:B9"/>
    <mergeCell ref="C7:D8"/>
    <mergeCell ref="E7:G8"/>
    <mergeCell ref="H7:J8"/>
    <mergeCell ref="A28:A31"/>
  </mergeCells>
  <hyperlinks>
    <hyperlink ref="A7" location="_ftn1" display="_ftn1"/>
    <hyperlink ref="B7" location="_ftn2" display="_ftn2"/>
    <hyperlink ref="C7" location="_ftn3" display="_ftn3"/>
  </hyperlink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84"/>
  <sheetViews>
    <sheetView workbookViewId="0">
      <selection activeCell="A9" sqref="A9"/>
    </sheetView>
  </sheetViews>
  <sheetFormatPr baseColWidth="10" defaultRowHeight="15" x14ac:dyDescent="0.25"/>
  <cols>
    <col min="1" max="1" width="17.140625" customWidth="1"/>
    <col min="2" max="2" width="14.85546875" customWidth="1"/>
    <col min="3" max="3" width="23.42578125" customWidth="1"/>
    <col min="4" max="4" width="12" customWidth="1"/>
    <col min="5" max="5" width="12.28515625" customWidth="1"/>
    <col min="6" max="8" width="9.28515625" customWidth="1"/>
    <col min="9" max="11" width="7.5703125" customWidth="1"/>
    <col min="12" max="13" width="11.28515625" customWidth="1"/>
    <col min="14" max="15" width="12.5703125" customWidth="1"/>
    <col min="16" max="16" width="15" customWidth="1"/>
    <col min="17" max="17" width="13.42578125" customWidth="1"/>
    <col min="18" max="18" width="12.42578125" customWidth="1"/>
    <col min="19" max="19" width="12.28515625" customWidth="1"/>
  </cols>
  <sheetData>
    <row r="2" spans="1:19" ht="21" x14ac:dyDescent="0.35">
      <c r="E2" s="40" t="s">
        <v>105</v>
      </c>
      <c r="F2" s="40"/>
      <c r="G2" s="40"/>
    </row>
    <row r="5" spans="1:19" ht="21" x14ac:dyDescent="0.35">
      <c r="A5" s="82"/>
      <c r="D5" s="25"/>
      <c r="E5" s="105" t="s">
        <v>105</v>
      </c>
      <c r="F5" s="40"/>
      <c r="G5" s="106"/>
      <c r="H5" s="25"/>
      <c r="I5" s="25"/>
      <c r="J5" s="25"/>
      <c r="K5" s="25"/>
      <c r="L5" s="68"/>
    </row>
    <row r="6" spans="1:19" ht="15.75" customHeight="1" x14ac:dyDescent="0.25">
      <c r="A6" s="564" t="s">
        <v>97</v>
      </c>
      <c r="B6" s="565" t="s">
        <v>98</v>
      </c>
      <c r="C6" s="565" t="s">
        <v>99</v>
      </c>
      <c r="D6" s="565" t="s">
        <v>100</v>
      </c>
      <c r="E6" s="565" t="s">
        <v>101</v>
      </c>
      <c r="F6" s="565" t="s">
        <v>34</v>
      </c>
      <c r="G6" s="565"/>
      <c r="H6" s="565"/>
      <c r="I6" s="565" t="s">
        <v>35</v>
      </c>
      <c r="J6" s="565"/>
      <c r="K6" s="565"/>
      <c r="L6" s="565" t="s">
        <v>36</v>
      </c>
      <c r="M6" s="565" t="s">
        <v>37</v>
      </c>
      <c r="N6" s="565" t="s">
        <v>102</v>
      </c>
      <c r="O6" s="565" t="s">
        <v>16</v>
      </c>
      <c r="P6" s="565" t="s">
        <v>103</v>
      </c>
      <c r="Q6" s="565" t="s">
        <v>17</v>
      </c>
      <c r="R6" s="565" t="s">
        <v>104</v>
      </c>
      <c r="S6" s="566" t="s">
        <v>269</v>
      </c>
    </row>
    <row r="7" spans="1:19" ht="36" customHeight="1" x14ac:dyDescent="0.25">
      <c r="A7" s="564"/>
      <c r="B7" s="565"/>
      <c r="C7" s="565"/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6"/>
    </row>
    <row r="8" spans="1:19" x14ac:dyDescent="0.25">
      <c r="A8" s="564"/>
      <c r="B8" s="565"/>
      <c r="C8" s="565"/>
      <c r="D8" s="565"/>
      <c r="E8" s="565"/>
      <c r="F8" s="107" t="s">
        <v>50</v>
      </c>
      <c r="G8" s="108" t="s">
        <v>39</v>
      </c>
      <c r="H8" s="108">
        <v>65</v>
      </c>
      <c r="I8" s="107" t="s">
        <v>50</v>
      </c>
      <c r="J8" s="108" t="s">
        <v>39</v>
      </c>
      <c r="K8" s="108">
        <v>65</v>
      </c>
      <c r="L8" s="565"/>
      <c r="M8" s="565"/>
      <c r="N8" s="565"/>
      <c r="O8" s="565"/>
      <c r="P8" s="565"/>
      <c r="Q8" s="565"/>
      <c r="R8" s="565"/>
      <c r="S8" s="566"/>
    </row>
    <row r="9" spans="1:19" ht="40.5" customHeight="1" x14ac:dyDescent="0.25">
      <c r="A9" s="109"/>
      <c r="B9" s="109"/>
      <c r="C9" s="109"/>
      <c r="D9" s="109"/>
      <c r="E9" s="109"/>
      <c r="F9" s="110"/>
      <c r="G9" s="109"/>
      <c r="H9" s="109"/>
      <c r="I9" s="110"/>
      <c r="J9" s="109"/>
      <c r="K9" s="109"/>
      <c r="L9" s="109"/>
      <c r="M9" s="109"/>
      <c r="N9" s="109"/>
      <c r="O9" s="109"/>
      <c r="P9" s="109"/>
      <c r="Q9" s="109"/>
      <c r="R9" s="109"/>
      <c r="S9" s="111"/>
    </row>
    <row r="10" spans="1:19" ht="39.75" customHeight="1" x14ac:dyDescent="0.25">
      <c r="A10" s="109"/>
      <c r="B10" s="109"/>
      <c r="C10" s="109"/>
      <c r="D10" s="109"/>
      <c r="E10" s="109"/>
      <c r="F10" s="110"/>
      <c r="G10" s="109"/>
      <c r="H10" s="109"/>
      <c r="I10" s="110"/>
      <c r="J10" s="109"/>
      <c r="K10" s="109"/>
      <c r="L10" s="109"/>
      <c r="M10" s="109"/>
      <c r="N10" s="109"/>
      <c r="O10" s="109"/>
      <c r="P10" s="109"/>
      <c r="Q10" s="109"/>
      <c r="R10" s="109"/>
      <c r="S10" s="111"/>
    </row>
    <row r="11" spans="1:19" ht="30.75" customHeight="1" x14ac:dyDescent="0.25">
      <c r="A11" s="109"/>
      <c r="B11" s="109"/>
      <c r="C11" s="109"/>
      <c r="D11" s="109"/>
      <c r="E11" s="109"/>
      <c r="F11" s="110"/>
      <c r="G11" s="109"/>
      <c r="H11" s="109"/>
      <c r="I11" s="110"/>
      <c r="J11" s="109"/>
      <c r="K11" s="109"/>
      <c r="L11" s="109"/>
      <c r="M11" s="109"/>
      <c r="N11" s="109"/>
      <c r="O11" s="109"/>
      <c r="P11" s="109"/>
      <c r="Q11" s="109"/>
      <c r="R11" s="109"/>
      <c r="S11" s="111"/>
    </row>
    <row r="12" spans="1:19" ht="27.75" customHeight="1" x14ac:dyDescent="0.25">
      <c r="A12" s="109"/>
      <c r="B12" s="109"/>
      <c r="C12" s="109"/>
      <c r="D12" s="109"/>
      <c r="E12" s="109"/>
      <c r="F12" s="110"/>
      <c r="G12" s="109"/>
      <c r="H12" s="109"/>
      <c r="I12" s="110"/>
      <c r="J12" s="109"/>
      <c r="K12" s="109"/>
      <c r="L12" s="109"/>
      <c r="M12" s="109"/>
      <c r="N12" s="109"/>
      <c r="O12" s="109"/>
      <c r="P12" s="109"/>
      <c r="Q12" s="109"/>
      <c r="R12" s="109"/>
      <c r="S12" s="111"/>
    </row>
    <row r="13" spans="1:19" ht="129" customHeight="1" x14ac:dyDescent="0.25">
      <c r="A13" s="112" t="s">
        <v>270</v>
      </c>
      <c r="B13" s="113" t="s">
        <v>271</v>
      </c>
      <c r="C13" s="111" t="s">
        <v>272</v>
      </c>
      <c r="D13" s="111">
        <v>2019</v>
      </c>
      <c r="E13" s="111">
        <v>2020</v>
      </c>
      <c r="F13" s="111"/>
      <c r="G13" s="114">
        <v>0</v>
      </c>
      <c r="H13" s="114">
        <v>0</v>
      </c>
      <c r="I13" s="114">
        <f t="shared" ref="I13:I15" ca="1" si="0">I13:I17</f>
        <v>0</v>
      </c>
      <c r="J13" s="114">
        <v>0</v>
      </c>
      <c r="K13" s="114">
        <v>0</v>
      </c>
      <c r="L13" s="114">
        <v>0</v>
      </c>
      <c r="M13" s="111"/>
      <c r="N13" s="115">
        <v>5000000</v>
      </c>
      <c r="O13" s="111" t="s">
        <v>273</v>
      </c>
      <c r="P13" s="111" t="s">
        <v>274</v>
      </c>
      <c r="Q13" s="111" t="s">
        <v>275</v>
      </c>
      <c r="R13" s="113" t="s">
        <v>276</v>
      </c>
      <c r="S13" s="116" t="s">
        <v>277</v>
      </c>
    </row>
    <row r="14" spans="1:19" ht="81" customHeight="1" x14ac:dyDescent="0.25">
      <c r="A14" s="117" t="s">
        <v>278</v>
      </c>
      <c r="B14" s="113" t="s">
        <v>271</v>
      </c>
      <c r="C14" s="111" t="s">
        <v>279</v>
      </c>
      <c r="D14" s="111">
        <v>2020</v>
      </c>
      <c r="E14" s="111">
        <v>2021</v>
      </c>
      <c r="F14" s="111"/>
      <c r="G14" s="114">
        <v>0</v>
      </c>
      <c r="H14" s="114">
        <v>0</v>
      </c>
      <c r="I14" s="114">
        <f t="shared" ca="1" si="0"/>
        <v>0</v>
      </c>
      <c r="J14" s="114">
        <v>4</v>
      </c>
      <c r="K14" s="114">
        <v>1</v>
      </c>
      <c r="L14" s="114">
        <v>5</v>
      </c>
      <c r="M14" s="115"/>
      <c r="N14" s="115">
        <v>9000000</v>
      </c>
      <c r="O14" s="111" t="s">
        <v>280</v>
      </c>
      <c r="P14" s="111" t="s">
        <v>281</v>
      </c>
      <c r="Q14" s="111" t="s">
        <v>282</v>
      </c>
      <c r="R14" s="113" t="s">
        <v>283</v>
      </c>
      <c r="S14" s="116" t="s">
        <v>277</v>
      </c>
    </row>
    <row r="15" spans="1:19" s="121" customFormat="1" ht="123" customHeight="1" x14ac:dyDescent="0.25">
      <c r="A15" s="117" t="s">
        <v>284</v>
      </c>
      <c r="B15" s="113" t="s">
        <v>271</v>
      </c>
      <c r="C15" s="111" t="s">
        <v>279</v>
      </c>
      <c r="D15" s="118">
        <v>43313</v>
      </c>
      <c r="E15" s="116">
        <v>2022</v>
      </c>
      <c r="F15" s="116"/>
      <c r="G15" s="119">
        <v>0</v>
      </c>
      <c r="H15" s="119">
        <v>3</v>
      </c>
      <c r="I15" s="119">
        <f t="shared" ca="1" si="0"/>
        <v>0</v>
      </c>
      <c r="J15" s="119">
        <v>12</v>
      </c>
      <c r="K15" s="119">
        <v>0</v>
      </c>
      <c r="L15" s="119">
        <v>15</v>
      </c>
      <c r="M15" s="116"/>
      <c r="N15" s="120">
        <v>36500000</v>
      </c>
      <c r="O15" s="116" t="s">
        <v>285</v>
      </c>
      <c r="P15" s="116" t="s">
        <v>286</v>
      </c>
      <c r="Q15" s="116" t="s">
        <v>275</v>
      </c>
      <c r="R15" s="117" t="s">
        <v>287</v>
      </c>
      <c r="S15" s="116" t="s">
        <v>277</v>
      </c>
    </row>
    <row r="16" spans="1:19" s="82" customFormat="1" ht="90.75" customHeight="1" x14ac:dyDescent="0.25">
      <c r="A16" s="117" t="s">
        <v>288</v>
      </c>
      <c r="B16" s="117" t="s">
        <v>271</v>
      </c>
      <c r="C16" s="116" t="s">
        <v>279</v>
      </c>
      <c r="D16" s="116"/>
      <c r="E16" s="116"/>
      <c r="F16" s="116"/>
      <c r="G16" s="119">
        <v>5</v>
      </c>
      <c r="H16" s="119">
        <v>1</v>
      </c>
      <c r="I16" s="119">
        <f ca="1">I16:I19</f>
        <v>0</v>
      </c>
      <c r="J16" s="119">
        <v>17</v>
      </c>
      <c r="K16" s="119">
        <v>8</v>
      </c>
      <c r="L16" s="119">
        <v>31</v>
      </c>
      <c r="M16" s="116"/>
      <c r="N16" s="120">
        <v>30000000</v>
      </c>
      <c r="O16" s="116" t="s">
        <v>273</v>
      </c>
      <c r="P16" s="116" t="s">
        <v>289</v>
      </c>
      <c r="Q16" s="116" t="s">
        <v>275</v>
      </c>
      <c r="R16" s="117" t="s">
        <v>290</v>
      </c>
      <c r="S16" s="116" t="s">
        <v>277</v>
      </c>
    </row>
    <row r="17" spans="1:19" s="82" customFormat="1" ht="90" customHeight="1" x14ac:dyDescent="0.25">
      <c r="A17" s="117" t="s">
        <v>291</v>
      </c>
      <c r="B17" s="117" t="s">
        <v>271</v>
      </c>
      <c r="C17" s="116" t="s">
        <v>279</v>
      </c>
      <c r="D17" s="116">
        <v>2020</v>
      </c>
      <c r="E17" s="116">
        <v>2021</v>
      </c>
      <c r="F17" s="116"/>
      <c r="G17" s="119">
        <v>0</v>
      </c>
      <c r="H17" s="119">
        <v>1</v>
      </c>
      <c r="I17" s="119">
        <f ca="1">I17:I19</f>
        <v>0</v>
      </c>
      <c r="J17" s="119">
        <v>8</v>
      </c>
      <c r="K17" s="119">
        <v>0</v>
      </c>
      <c r="L17" s="119">
        <v>12</v>
      </c>
      <c r="M17" s="116"/>
      <c r="N17" s="120">
        <v>11244000</v>
      </c>
      <c r="O17" s="116" t="s">
        <v>280</v>
      </c>
      <c r="P17" s="116" t="s">
        <v>292</v>
      </c>
      <c r="Q17" s="116" t="s">
        <v>282</v>
      </c>
      <c r="R17" s="117" t="s">
        <v>283</v>
      </c>
      <c r="S17" s="116" t="s">
        <v>277</v>
      </c>
    </row>
    <row r="18" spans="1:19" s="82" customFormat="1" ht="57" customHeight="1" x14ac:dyDescent="0.25">
      <c r="A18" s="117" t="s">
        <v>293</v>
      </c>
      <c r="B18" s="117" t="s">
        <v>271</v>
      </c>
      <c r="C18" s="116" t="s">
        <v>279</v>
      </c>
      <c r="D18" s="116">
        <v>2019</v>
      </c>
      <c r="E18" s="116">
        <v>2020</v>
      </c>
      <c r="F18" s="116"/>
      <c r="G18" s="119">
        <v>1</v>
      </c>
      <c r="H18" s="119">
        <v>1</v>
      </c>
      <c r="I18" s="119">
        <v>2</v>
      </c>
      <c r="J18" s="119">
        <v>0</v>
      </c>
      <c r="K18" s="119">
        <v>0</v>
      </c>
      <c r="L18" s="119">
        <v>4</v>
      </c>
      <c r="M18" s="116"/>
      <c r="N18" s="120">
        <v>520000</v>
      </c>
      <c r="O18" s="116" t="s">
        <v>294</v>
      </c>
      <c r="P18" s="116" t="s">
        <v>295</v>
      </c>
      <c r="Q18" s="117" t="s">
        <v>296</v>
      </c>
      <c r="R18" s="117" t="s">
        <v>283</v>
      </c>
      <c r="S18" s="116" t="s">
        <v>277</v>
      </c>
    </row>
    <row r="19" spans="1:19" s="82" customFormat="1" ht="87.75" customHeight="1" x14ac:dyDescent="0.25">
      <c r="A19" s="117" t="s">
        <v>297</v>
      </c>
      <c r="B19" s="117" t="s">
        <v>271</v>
      </c>
      <c r="C19" s="116" t="s">
        <v>272</v>
      </c>
      <c r="D19" s="116">
        <v>2019</v>
      </c>
      <c r="E19" s="116">
        <v>2020</v>
      </c>
      <c r="F19" s="116"/>
      <c r="G19" s="119">
        <v>0</v>
      </c>
      <c r="H19" s="119">
        <v>0</v>
      </c>
      <c r="I19" s="119">
        <v>0</v>
      </c>
      <c r="J19" s="119">
        <v>0</v>
      </c>
      <c r="K19" s="119">
        <v>5</v>
      </c>
      <c r="L19" s="119">
        <v>1</v>
      </c>
      <c r="M19" s="116"/>
      <c r="N19" s="120">
        <v>4514244</v>
      </c>
      <c r="O19" s="116" t="s">
        <v>298</v>
      </c>
      <c r="P19" s="116" t="s">
        <v>299</v>
      </c>
      <c r="Q19" s="117" t="s">
        <v>300</v>
      </c>
      <c r="R19" s="117" t="s">
        <v>301</v>
      </c>
      <c r="S19" s="116" t="s">
        <v>277</v>
      </c>
    </row>
    <row r="20" spans="1:19" ht="85.5" x14ac:dyDescent="0.25">
      <c r="A20" s="117" t="s">
        <v>302</v>
      </c>
      <c r="B20" s="111"/>
      <c r="C20" s="113" t="s">
        <v>303</v>
      </c>
      <c r="D20" s="111">
        <v>2020</v>
      </c>
      <c r="E20" s="111">
        <v>2022</v>
      </c>
      <c r="F20" s="111">
        <v>3</v>
      </c>
      <c r="G20" s="111">
        <v>3</v>
      </c>
      <c r="H20" s="111"/>
      <c r="I20" s="111"/>
      <c r="J20" s="111">
        <v>20</v>
      </c>
      <c r="K20" s="111"/>
      <c r="L20" s="111">
        <v>26</v>
      </c>
      <c r="M20" s="111"/>
      <c r="N20" s="111"/>
      <c r="O20" s="113" t="s">
        <v>304</v>
      </c>
      <c r="P20" s="113"/>
      <c r="Q20" s="113" t="s">
        <v>305</v>
      </c>
      <c r="R20" s="113"/>
      <c r="S20" s="111" t="s">
        <v>306</v>
      </c>
    </row>
    <row r="21" spans="1:19" ht="71.25" x14ac:dyDescent="0.25">
      <c r="A21" s="117" t="s">
        <v>307</v>
      </c>
      <c r="B21" s="111"/>
      <c r="C21" s="113" t="s">
        <v>308</v>
      </c>
      <c r="D21" s="111">
        <v>2020</v>
      </c>
      <c r="E21" s="111">
        <v>2021</v>
      </c>
      <c r="F21" s="111"/>
      <c r="G21" s="111">
        <v>15</v>
      </c>
      <c r="H21" s="111"/>
      <c r="I21" s="111"/>
      <c r="J21" s="111">
        <v>30</v>
      </c>
      <c r="K21" s="111"/>
      <c r="L21" s="111">
        <v>45</v>
      </c>
      <c r="M21" s="111"/>
      <c r="N21" s="111"/>
      <c r="O21" s="111" t="s">
        <v>280</v>
      </c>
      <c r="P21" s="113" t="s">
        <v>309</v>
      </c>
      <c r="Q21" s="111" t="s">
        <v>310</v>
      </c>
      <c r="R21" s="111"/>
      <c r="S21" s="111" t="s">
        <v>306</v>
      </c>
    </row>
    <row r="22" spans="1:19" ht="28.5" x14ac:dyDescent="0.25">
      <c r="A22" s="117" t="s">
        <v>311</v>
      </c>
      <c r="B22" s="111"/>
      <c r="C22" s="113" t="s">
        <v>312</v>
      </c>
      <c r="D22" s="111">
        <v>2020</v>
      </c>
      <c r="E22" s="111">
        <v>2020</v>
      </c>
      <c r="F22" s="111"/>
      <c r="G22" s="111"/>
      <c r="H22" s="111"/>
      <c r="I22" s="111"/>
      <c r="J22" s="111"/>
      <c r="K22" s="111"/>
      <c r="L22" s="111">
        <v>20</v>
      </c>
      <c r="M22" s="111"/>
      <c r="N22" s="111"/>
      <c r="O22" s="111" t="s">
        <v>273</v>
      </c>
      <c r="P22" s="111" t="s">
        <v>273</v>
      </c>
      <c r="Q22" s="111" t="s">
        <v>313</v>
      </c>
      <c r="R22" s="111"/>
      <c r="S22" s="111" t="s">
        <v>306</v>
      </c>
    </row>
    <row r="23" spans="1:19" ht="42.75" x14ac:dyDescent="0.25">
      <c r="A23" s="117" t="s">
        <v>314</v>
      </c>
      <c r="B23" s="111" t="s">
        <v>108</v>
      </c>
      <c r="C23" s="113" t="s">
        <v>312</v>
      </c>
      <c r="D23" s="111">
        <v>2019</v>
      </c>
      <c r="E23" s="111">
        <v>2021</v>
      </c>
      <c r="F23" s="111"/>
      <c r="G23" s="111"/>
      <c r="H23" s="111"/>
      <c r="I23" s="111"/>
      <c r="J23" s="111"/>
      <c r="K23" s="111"/>
      <c r="L23" s="111">
        <v>20</v>
      </c>
      <c r="M23" s="111"/>
      <c r="N23" s="111"/>
      <c r="O23" s="111" t="s">
        <v>280</v>
      </c>
      <c r="P23" s="111"/>
      <c r="Q23" s="111" t="s">
        <v>310</v>
      </c>
      <c r="R23" s="111"/>
      <c r="S23" s="111" t="s">
        <v>306</v>
      </c>
    </row>
    <row r="24" spans="1:19" ht="313.5" x14ac:dyDescent="0.25">
      <c r="A24" s="117" t="s">
        <v>315</v>
      </c>
      <c r="B24" s="111"/>
      <c r="C24" s="113" t="s">
        <v>316</v>
      </c>
      <c r="D24" s="111">
        <v>2020</v>
      </c>
      <c r="E24" s="111">
        <v>2023</v>
      </c>
      <c r="F24" s="111"/>
      <c r="G24" s="111">
        <v>15</v>
      </c>
      <c r="H24" s="111"/>
      <c r="I24" s="111">
        <v>16</v>
      </c>
      <c r="J24" s="111">
        <v>139</v>
      </c>
      <c r="K24" s="111"/>
      <c r="L24" s="111">
        <v>170</v>
      </c>
      <c r="M24" s="111"/>
      <c r="N24" s="111"/>
      <c r="O24" s="111" t="s">
        <v>280</v>
      </c>
      <c r="P24" s="113"/>
      <c r="Q24" s="111" t="s">
        <v>310</v>
      </c>
      <c r="R24" s="113" t="s">
        <v>317</v>
      </c>
      <c r="S24" s="111" t="s">
        <v>318</v>
      </c>
    </row>
    <row r="25" spans="1:19" ht="228" x14ac:dyDescent="0.25">
      <c r="A25" s="117" t="s">
        <v>319</v>
      </c>
      <c r="B25" s="111"/>
      <c r="C25" s="113" t="s">
        <v>320</v>
      </c>
      <c r="D25" s="111">
        <v>2020</v>
      </c>
      <c r="E25" s="111"/>
      <c r="F25" s="111"/>
      <c r="G25" s="111">
        <v>18</v>
      </c>
      <c r="H25" s="111"/>
      <c r="I25" s="111"/>
      <c r="J25" s="111">
        <v>150</v>
      </c>
      <c r="K25" s="111"/>
      <c r="L25" s="111">
        <v>168</v>
      </c>
      <c r="M25" s="111"/>
      <c r="N25" s="111"/>
      <c r="O25" s="111"/>
      <c r="P25" s="111"/>
      <c r="Q25" s="111" t="s">
        <v>310</v>
      </c>
      <c r="R25" s="111"/>
      <c r="S25" s="111" t="s">
        <v>318</v>
      </c>
    </row>
    <row r="26" spans="1:19" ht="28.5" x14ac:dyDescent="0.25">
      <c r="A26" s="117" t="s">
        <v>311</v>
      </c>
      <c r="B26" s="111"/>
      <c r="C26" s="113" t="s">
        <v>312</v>
      </c>
      <c r="D26" s="111">
        <v>2020</v>
      </c>
      <c r="E26" s="111">
        <v>2020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 t="s">
        <v>273</v>
      </c>
      <c r="P26" s="111" t="s">
        <v>273</v>
      </c>
      <c r="Q26" s="111" t="s">
        <v>313</v>
      </c>
      <c r="R26" s="111"/>
      <c r="S26" s="116" t="s">
        <v>318</v>
      </c>
    </row>
    <row r="27" spans="1:19" ht="42.75" x14ac:dyDescent="0.25">
      <c r="A27" s="117" t="s">
        <v>321</v>
      </c>
      <c r="B27" s="111" t="s">
        <v>108</v>
      </c>
      <c r="C27" s="113" t="s">
        <v>316</v>
      </c>
      <c r="D27" s="111">
        <v>2019</v>
      </c>
      <c r="E27" s="111">
        <v>2020</v>
      </c>
      <c r="F27" s="111"/>
      <c r="G27" s="111">
        <v>1</v>
      </c>
      <c r="H27" s="111"/>
      <c r="I27" s="111"/>
      <c r="J27" s="111">
        <v>4</v>
      </c>
      <c r="K27" s="111"/>
      <c r="L27" s="111">
        <v>5</v>
      </c>
      <c r="M27" s="111"/>
      <c r="N27" s="111"/>
      <c r="O27" s="111" t="s">
        <v>280</v>
      </c>
      <c r="P27" s="111"/>
      <c r="Q27" s="111" t="s">
        <v>322</v>
      </c>
      <c r="R27" s="111"/>
      <c r="S27" s="116" t="s">
        <v>318</v>
      </c>
    </row>
    <row r="28" spans="1:19" ht="114" x14ac:dyDescent="0.25">
      <c r="A28" s="117" t="s">
        <v>323</v>
      </c>
      <c r="B28" s="113" t="s">
        <v>324</v>
      </c>
      <c r="C28" s="113" t="s">
        <v>325</v>
      </c>
      <c r="D28" s="111">
        <v>2019</v>
      </c>
      <c r="E28" s="111">
        <v>2020</v>
      </c>
      <c r="F28" s="111">
        <v>2</v>
      </c>
      <c r="G28" s="111">
        <v>1</v>
      </c>
      <c r="H28" s="111"/>
      <c r="I28" s="111">
        <v>3</v>
      </c>
      <c r="J28" s="111">
        <v>27</v>
      </c>
      <c r="K28" s="111"/>
      <c r="L28" s="111">
        <f>SUM(F28:K28)</f>
        <v>33</v>
      </c>
      <c r="M28" s="111"/>
      <c r="N28" s="111"/>
      <c r="O28" s="111" t="s">
        <v>285</v>
      </c>
      <c r="P28" s="113" t="s">
        <v>286</v>
      </c>
      <c r="Q28" s="113" t="s">
        <v>326</v>
      </c>
      <c r="R28" s="122" t="s">
        <v>327</v>
      </c>
      <c r="S28" s="116" t="s">
        <v>328</v>
      </c>
    </row>
    <row r="29" spans="1:19" ht="142.5" x14ac:dyDescent="0.25">
      <c r="A29" s="117" t="s">
        <v>329</v>
      </c>
      <c r="B29" s="113" t="s">
        <v>330</v>
      </c>
      <c r="C29" s="113" t="s">
        <v>331</v>
      </c>
      <c r="D29" s="111">
        <v>2019</v>
      </c>
      <c r="E29" s="111">
        <v>2020</v>
      </c>
      <c r="F29" s="111"/>
      <c r="G29" s="111"/>
      <c r="H29" s="111"/>
      <c r="I29" s="111">
        <v>1</v>
      </c>
      <c r="J29" s="111">
        <v>16</v>
      </c>
      <c r="K29" s="111"/>
      <c r="L29" s="111">
        <f t="shared" ref="L29:L31" si="1">SUM(F29:K29)</f>
        <v>17</v>
      </c>
      <c r="M29" s="111"/>
      <c r="N29" s="111"/>
      <c r="O29" s="111" t="s">
        <v>285</v>
      </c>
      <c r="P29" s="113" t="s">
        <v>286</v>
      </c>
      <c r="Q29" s="113" t="s">
        <v>326</v>
      </c>
      <c r="R29" s="113" t="s">
        <v>332</v>
      </c>
      <c r="S29" s="116" t="s">
        <v>328</v>
      </c>
    </row>
    <row r="30" spans="1:19" ht="142.5" x14ac:dyDescent="0.25">
      <c r="A30" s="117" t="s">
        <v>333</v>
      </c>
      <c r="B30" s="113" t="s">
        <v>334</v>
      </c>
      <c r="C30" s="113" t="s">
        <v>335</v>
      </c>
      <c r="D30" s="111">
        <v>2019</v>
      </c>
      <c r="E30" s="111">
        <v>2020</v>
      </c>
      <c r="F30" s="111"/>
      <c r="G30" s="111"/>
      <c r="H30" s="111"/>
      <c r="I30" s="111"/>
      <c r="J30" s="111">
        <v>11</v>
      </c>
      <c r="K30" s="111"/>
      <c r="L30" s="111">
        <f t="shared" si="1"/>
        <v>11</v>
      </c>
      <c r="M30" s="111"/>
      <c r="N30" s="111"/>
      <c r="O30" s="111" t="s">
        <v>285</v>
      </c>
      <c r="P30" s="113" t="s">
        <v>286</v>
      </c>
      <c r="Q30" s="113" t="s">
        <v>326</v>
      </c>
      <c r="R30" s="113" t="s">
        <v>332</v>
      </c>
      <c r="S30" s="116" t="s">
        <v>328</v>
      </c>
    </row>
    <row r="31" spans="1:19" ht="71.25" x14ac:dyDescent="0.25">
      <c r="A31" s="116" t="s">
        <v>336</v>
      </c>
      <c r="B31" s="113" t="s">
        <v>334</v>
      </c>
      <c r="C31" s="113" t="s">
        <v>335</v>
      </c>
      <c r="D31" s="111">
        <v>2020</v>
      </c>
      <c r="E31" s="111">
        <v>2020</v>
      </c>
      <c r="F31" s="111">
        <v>4</v>
      </c>
      <c r="G31" s="111">
        <v>6</v>
      </c>
      <c r="H31" s="111"/>
      <c r="I31" s="111"/>
      <c r="J31" s="111">
        <v>47</v>
      </c>
      <c r="K31" s="111"/>
      <c r="L31" s="111">
        <f t="shared" si="1"/>
        <v>57</v>
      </c>
      <c r="M31" s="111"/>
      <c r="N31" s="111"/>
      <c r="O31" s="111" t="s">
        <v>273</v>
      </c>
      <c r="P31" s="111" t="s">
        <v>337</v>
      </c>
      <c r="Q31" s="113" t="s">
        <v>338</v>
      </c>
      <c r="R31" s="113" t="s">
        <v>339</v>
      </c>
      <c r="S31" s="116" t="s">
        <v>328</v>
      </c>
    </row>
    <row r="32" spans="1:19" ht="28.5" x14ac:dyDescent="0.25">
      <c r="A32" s="117" t="s">
        <v>340</v>
      </c>
      <c r="B32" s="113" t="s">
        <v>341</v>
      </c>
      <c r="C32" s="113" t="s">
        <v>342</v>
      </c>
      <c r="D32" s="111">
        <v>2020</v>
      </c>
      <c r="E32" s="111">
        <v>2020</v>
      </c>
      <c r="F32" s="111">
        <v>0</v>
      </c>
      <c r="G32" s="111">
        <v>1</v>
      </c>
      <c r="H32" s="111">
        <v>0</v>
      </c>
      <c r="I32" s="111">
        <v>1</v>
      </c>
      <c r="J32" s="111">
        <v>3</v>
      </c>
      <c r="K32" s="111">
        <v>0</v>
      </c>
      <c r="L32" s="111">
        <v>5</v>
      </c>
      <c r="M32" s="111">
        <v>0</v>
      </c>
      <c r="N32" s="111" t="s">
        <v>343</v>
      </c>
      <c r="O32" s="111" t="s">
        <v>273</v>
      </c>
      <c r="P32" s="111" t="s">
        <v>344</v>
      </c>
      <c r="Q32" s="111" t="s">
        <v>345</v>
      </c>
      <c r="R32" s="111"/>
      <c r="S32" s="116" t="s">
        <v>346</v>
      </c>
    </row>
    <row r="33" spans="1:19" ht="71.25" x14ac:dyDescent="0.25">
      <c r="A33" s="117" t="s">
        <v>347</v>
      </c>
      <c r="B33" s="113" t="s">
        <v>348</v>
      </c>
      <c r="C33" s="113" t="s">
        <v>349</v>
      </c>
      <c r="D33" s="111">
        <v>2019</v>
      </c>
      <c r="E33" s="111">
        <v>2020</v>
      </c>
      <c r="F33" s="111">
        <v>0</v>
      </c>
      <c r="G33" s="111">
        <v>0</v>
      </c>
      <c r="H33" s="111">
        <v>0</v>
      </c>
      <c r="I33" s="111">
        <v>1</v>
      </c>
      <c r="J33" s="111">
        <v>6</v>
      </c>
      <c r="K33" s="111">
        <v>1</v>
      </c>
      <c r="L33" s="111">
        <v>8</v>
      </c>
      <c r="M33" s="111"/>
      <c r="N33" s="111" t="s">
        <v>350</v>
      </c>
      <c r="O33" s="113" t="s">
        <v>351</v>
      </c>
      <c r="P33" s="113" t="s">
        <v>352</v>
      </c>
      <c r="Q33" s="111" t="s">
        <v>353</v>
      </c>
      <c r="R33" s="113" t="s">
        <v>354</v>
      </c>
      <c r="S33" s="116" t="s">
        <v>346</v>
      </c>
    </row>
    <row r="34" spans="1:19" ht="299.25" x14ac:dyDescent="0.25">
      <c r="A34" s="117" t="s">
        <v>355</v>
      </c>
      <c r="B34" s="113" t="s">
        <v>356</v>
      </c>
      <c r="C34" s="113" t="s">
        <v>357</v>
      </c>
      <c r="D34" s="111"/>
      <c r="E34" s="111"/>
      <c r="F34" s="111">
        <v>0</v>
      </c>
      <c r="G34" s="111">
        <v>2</v>
      </c>
      <c r="H34" s="111">
        <v>0</v>
      </c>
      <c r="I34" s="111">
        <v>0</v>
      </c>
      <c r="J34" s="111">
        <v>14</v>
      </c>
      <c r="K34" s="111">
        <v>0</v>
      </c>
      <c r="L34" s="111">
        <v>16</v>
      </c>
      <c r="M34" s="111">
        <v>0</v>
      </c>
      <c r="N34" s="111" t="s">
        <v>358</v>
      </c>
      <c r="O34" s="111" t="s">
        <v>280</v>
      </c>
      <c r="P34" s="113" t="s">
        <v>359</v>
      </c>
      <c r="Q34" s="111" t="s">
        <v>360</v>
      </c>
      <c r="R34" s="113" t="s">
        <v>361</v>
      </c>
      <c r="S34" s="116" t="s">
        <v>346</v>
      </c>
    </row>
    <row r="35" spans="1:19" ht="199.5" x14ac:dyDescent="0.25">
      <c r="A35" s="117" t="s">
        <v>362</v>
      </c>
      <c r="B35" s="113" t="s">
        <v>363</v>
      </c>
      <c r="C35" s="113" t="s">
        <v>364</v>
      </c>
      <c r="D35" s="111"/>
      <c r="E35" s="111"/>
      <c r="F35" s="111">
        <v>0</v>
      </c>
      <c r="G35" s="111">
        <v>10</v>
      </c>
      <c r="H35" s="111">
        <v>0</v>
      </c>
      <c r="I35" s="111">
        <v>10</v>
      </c>
      <c r="J35" s="111">
        <v>60</v>
      </c>
      <c r="K35" s="111">
        <v>2</v>
      </c>
      <c r="L35" s="111">
        <v>82</v>
      </c>
      <c r="M35" s="111">
        <v>0</v>
      </c>
      <c r="N35" s="111" t="s">
        <v>365</v>
      </c>
      <c r="O35" s="111" t="s">
        <v>280</v>
      </c>
      <c r="P35" s="113" t="s">
        <v>359</v>
      </c>
      <c r="Q35" s="111" t="s">
        <v>360</v>
      </c>
      <c r="R35" s="111"/>
      <c r="S35" s="116" t="s">
        <v>346</v>
      </c>
    </row>
    <row r="36" spans="1:19" ht="42.75" x14ac:dyDescent="0.25">
      <c r="A36" s="117" t="s">
        <v>366</v>
      </c>
      <c r="B36" s="113" t="s">
        <v>367</v>
      </c>
      <c r="C36" s="113" t="s">
        <v>342</v>
      </c>
      <c r="D36" s="111">
        <v>2017</v>
      </c>
      <c r="E36" s="111">
        <v>2022</v>
      </c>
      <c r="F36" s="111">
        <v>0</v>
      </c>
      <c r="G36" s="111">
        <v>4</v>
      </c>
      <c r="H36" s="111">
        <v>2</v>
      </c>
      <c r="I36" s="111">
        <v>1</v>
      </c>
      <c r="J36" s="111">
        <v>9</v>
      </c>
      <c r="K36" s="111">
        <v>2</v>
      </c>
      <c r="L36" s="111">
        <v>18</v>
      </c>
      <c r="M36" s="111">
        <v>0</v>
      </c>
      <c r="N36" s="111" t="s">
        <v>368</v>
      </c>
      <c r="O36" s="111" t="s">
        <v>285</v>
      </c>
      <c r="P36" s="111" t="s">
        <v>344</v>
      </c>
      <c r="Q36" s="111" t="s">
        <v>369</v>
      </c>
      <c r="R36" s="113" t="s">
        <v>370</v>
      </c>
      <c r="S36" s="116" t="s">
        <v>346</v>
      </c>
    </row>
    <row r="37" spans="1:19" x14ac:dyDescent="0.25">
      <c r="A37" s="116" t="s">
        <v>371</v>
      </c>
      <c r="B37" s="111" t="s">
        <v>372</v>
      </c>
      <c r="C37" s="111" t="s">
        <v>373</v>
      </c>
      <c r="D37" s="111">
        <v>0</v>
      </c>
      <c r="E37" s="111"/>
      <c r="F37" s="111">
        <v>4</v>
      </c>
      <c r="G37" s="111">
        <v>10</v>
      </c>
      <c r="H37" s="111">
        <v>5</v>
      </c>
      <c r="I37" s="111">
        <v>1</v>
      </c>
      <c r="J37" s="111">
        <v>18</v>
      </c>
      <c r="K37" s="111">
        <v>4</v>
      </c>
      <c r="L37" s="123">
        <f>SUM(F37:K37)</f>
        <v>42</v>
      </c>
      <c r="M37" s="111"/>
      <c r="N37" s="111"/>
      <c r="O37" s="111"/>
      <c r="P37" s="113"/>
      <c r="Q37" s="111"/>
      <c r="R37" s="111"/>
      <c r="S37" s="116" t="s">
        <v>156</v>
      </c>
    </row>
    <row r="38" spans="1:19" ht="85.5" x14ac:dyDescent="0.25">
      <c r="A38" s="117" t="s">
        <v>374</v>
      </c>
      <c r="B38" s="111" t="s">
        <v>375</v>
      </c>
      <c r="C38" s="111" t="s">
        <v>376</v>
      </c>
      <c r="D38" s="111">
        <v>2020</v>
      </c>
      <c r="E38" s="111">
        <v>2020</v>
      </c>
      <c r="F38" s="111">
        <v>1</v>
      </c>
      <c r="G38" s="111">
        <v>1</v>
      </c>
      <c r="H38" s="111">
        <v>0</v>
      </c>
      <c r="I38" s="111">
        <v>5</v>
      </c>
      <c r="J38" s="111">
        <v>18</v>
      </c>
      <c r="K38" s="111">
        <v>0</v>
      </c>
      <c r="L38" s="123">
        <f>SUM(F38:K38)</f>
        <v>25</v>
      </c>
      <c r="M38" s="111"/>
      <c r="N38" s="111"/>
      <c r="O38" s="111" t="s">
        <v>377</v>
      </c>
      <c r="P38" s="111" t="s">
        <v>378</v>
      </c>
      <c r="Q38" s="111" t="s">
        <v>379</v>
      </c>
      <c r="R38" s="111"/>
      <c r="S38" s="116" t="s">
        <v>156</v>
      </c>
    </row>
    <row r="39" spans="1:19" x14ac:dyDescent="0.25">
      <c r="A39" s="116" t="s">
        <v>380</v>
      </c>
      <c r="B39" s="111" t="s">
        <v>372</v>
      </c>
      <c r="C39" s="111" t="s">
        <v>381</v>
      </c>
      <c r="D39" s="111">
        <v>2020</v>
      </c>
      <c r="E39" s="111">
        <v>2020</v>
      </c>
      <c r="F39" s="111">
        <v>6</v>
      </c>
      <c r="G39" s="111">
        <v>35</v>
      </c>
      <c r="H39" s="111">
        <v>0</v>
      </c>
      <c r="I39" s="111">
        <v>4</v>
      </c>
      <c r="J39" s="111">
        <v>30</v>
      </c>
      <c r="K39" s="111">
        <v>5</v>
      </c>
      <c r="L39" s="123">
        <f>SUM(F39:K39)</f>
        <v>80</v>
      </c>
      <c r="M39" s="111"/>
      <c r="N39" s="111"/>
      <c r="O39" s="111" t="s">
        <v>273</v>
      </c>
      <c r="P39" s="111" t="s">
        <v>382</v>
      </c>
      <c r="Q39" s="111" t="s">
        <v>379</v>
      </c>
      <c r="R39" s="111"/>
      <c r="S39" s="116" t="s">
        <v>156</v>
      </c>
    </row>
    <row r="40" spans="1:19" x14ac:dyDescent="0.25">
      <c r="A40" s="116" t="s">
        <v>383</v>
      </c>
      <c r="B40" s="111" t="s">
        <v>384</v>
      </c>
      <c r="C40" s="111" t="s">
        <v>385</v>
      </c>
      <c r="D40" s="111">
        <v>2020</v>
      </c>
      <c r="E40" s="111">
        <v>2020</v>
      </c>
      <c r="F40" s="111"/>
      <c r="G40" s="111"/>
      <c r="H40" s="111"/>
      <c r="I40" s="111"/>
      <c r="J40" s="111"/>
      <c r="K40" s="111"/>
      <c r="L40" s="111"/>
      <c r="M40" s="111"/>
      <c r="N40" s="111"/>
      <c r="O40" s="111" t="s">
        <v>273</v>
      </c>
      <c r="P40" s="111" t="s">
        <v>382</v>
      </c>
      <c r="Q40" s="111" t="s">
        <v>386</v>
      </c>
      <c r="R40" s="111"/>
      <c r="S40" s="116" t="s">
        <v>156</v>
      </c>
    </row>
    <row r="41" spans="1:19" x14ac:dyDescent="0.25">
      <c r="A41" s="116" t="s">
        <v>387</v>
      </c>
      <c r="B41" s="111" t="s">
        <v>388</v>
      </c>
      <c r="C41" s="111" t="s">
        <v>385</v>
      </c>
      <c r="D41" s="111">
        <v>2020</v>
      </c>
      <c r="E41" s="111">
        <v>2020</v>
      </c>
      <c r="F41" s="111"/>
      <c r="G41" s="111"/>
      <c r="H41" s="111"/>
      <c r="I41" s="111"/>
      <c r="J41" s="111"/>
      <c r="K41" s="111"/>
      <c r="L41" s="111"/>
      <c r="M41" s="111"/>
      <c r="N41" s="111"/>
      <c r="O41" s="111" t="s">
        <v>273</v>
      </c>
      <c r="P41" s="111" t="s">
        <v>382</v>
      </c>
      <c r="Q41" s="111" t="s">
        <v>386</v>
      </c>
      <c r="R41" s="111"/>
      <c r="S41" s="116" t="s">
        <v>156</v>
      </c>
    </row>
    <row r="42" spans="1:19" ht="71.25" x14ac:dyDescent="0.25">
      <c r="A42" s="116" t="s">
        <v>389</v>
      </c>
      <c r="B42" s="113" t="s">
        <v>390</v>
      </c>
      <c r="C42" s="111" t="s">
        <v>385</v>
      </c>
      <c r="D42" s="111">
        <v>2020</v>
      </c>
      <c r="E42" s="111">
        <v>2020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 t="s">
        <v>285</v>
      </c>
      <c r="P42" s="111" t="s">
        <v>391</v>
      </c>
      <c r="Q42" s="111" t="s">
        <v>386</v>
      </c>
      <c r="R42" s="111"/>
      <c r="S42" s="116" t="s">
        <v>156</v>
      </c>
    </row>
    <row r="43" spans="1:19" ht="71.25" x14ac:dyDescent="0.25">
      <c r="A43" s="116" t="s">
        <v>392</v>
      </c>
      <c r="B43" s="113" t="s">
        <v>393</v>
      </c>
      <c r="C43" s="111" t="s">
        <v>385</v>
      </c>
      <c r="D43" s="111">
        <v>2020</v>
      </c>
      <c r="E43" s="111">
        <v>2020</v>
      </c>
      <c r="F43" s="111"/>
      <c r="G43" s="111"/>
      <c r="H43" s="111"/>
      <c r="I43" s="111"/>
      <c r="J43" s="111"/>
      <c r="K43" s="111"/>
      <c r="L43" s="111"/>
      <c r="M43" s="111"/>
      <c r="N43" s="111"/>
      <c r="O43" s="111" t="s">
        <v>285</v>
      </c>
      <c r="P43" s="111" t="s">
        <v>391</v>
      </c>
      <c r="Q43" s="111" t="s">
        <v>386</v>
      </c>
      <c r="R43" s="111"/>
      <c r="S43" s="116" t="s">
        <v>156</v>
      </c>
    </row>
    <row r="44" spans="1:19" ht="28.5" x14ac:dyDescent="0.25">
      <c r="A44" s="117" t="s">
        <v>340</v>
      </c>
      <c r="B44" s="111" t="s">
        <v>394</v>
      </c>
      <c r="C44" s="111" t="s">
        <v>273</v>
      </c>
      <c r="D44" s="111">
        <v>2020</v>
      </c>
      <c r="E44" s="111"/>
      <c r="F44" s="123"/>
      <c r="G44" s="123"/>
      <c r="H44" s="123"/>
      <c r="I44" s="123"/>
      <c r="J44" s="123"/>
      <c r="K44" s="123"/>
      <c r="L44" s="111">
        <f t="shared" ref="L44:L48" si="2">SUM(F44:K44)</f>
        <v>0</v>
      </c>
      <c r="M44" s="111"/>
      <c r="N44" s="111"/>
      <c r="O44" s="111"/>
      <c r="P44" s="113"/>
      <c r="Q44" s="111"/>
      <c r="R44" s="111"/>
      <c r="S44" s="116" t="s">
        <v>239</v>
      </c>
    </row>
    <row r="45" spans="1:19" x14ac:dyDescent="0.25">
      <c r="A45" s="117" t="s">
        <v>395</v>
      </c>
      <c r="B45" s="111" t="s">
        <v>394</v>
      </c>
      <c r="C45" s="111" t="s">
        <v>273</v>
      </c>
      <c r="D45" s="111">
        <v>2020</v>
      </c>
      <c r="E45" s="111"/>
      <c r="F45" s="123"/>
      <c r="G45" s="123"/>
      <c r="H45" s="123"/>
      <c r="I45" s="123"/>
      <c r="J45" s="123"/>
      <c r="K45" s="123"/>
      <c r="L45" s="111">
        <f t="shared" si="2"/>
        <v>0</v>
      </c>
      <c r="M45" s="111"/>
      <c r="N45" s="111"/>
      <c r="O45" s="111"/>
      <c r="P45" s="111"/>
      <c r="Q45" s="111"/>
      <c r="R45" s="111"/>
      <c r="S45" s="116" t="s">
        <v>239</v>
      </c>
    </row>
    <row r="46" spans="1:19" x14ac:dyDescent="0.25">
      <c r="A46" s="117" t="s">
        <v>396</v>
      </c>
      <c r="B46" s="111" t="s">
        <v>394</v>
      </c>
      <c r="C46" s="111" t="s">
        <v>397</v>
      </c>
      <c r="D46" s="111">
        <v>2020</v>
      </c>
      <c r="E46" s="111"/>
      <c r="F46" s="123"/>
      <c r="G46" s="123"/>
      <c r="H46" s="123"/>
      <c r="I46" s="123"/>
      <c r="J46" s="123"/>
      <c r="K46" s="123"/>
      <c r="L46" s="111">
        <f t="shared" si="2"/>
        <v>0</v>
      </c>
      <c r="M46" s="111"/>
      <c r="N46" s="111"/>
      <c r="O46" s="111"/>
      <c r="P46" s="111"/>
      <c r="Q46" s="111"/>
      <c r="R46" s="111"/>
      <c r="S46" s="116" t="s">
        <v>239</v>
      </c>
    </row>
    <row r="47" spans="1:19" x14ac:dyDescent="0.25">
      <c r="A47" s="116" t="s">
        <v>398</v>
      </c>
      <c r="B47" s="111" t="s">
        <v>394</v>
      </c>
      <c r="C47" s="111" t="s">
        <v>280</v>
      </c>
      <c r="D47" s="111">
        <v>2020</v>
      </c>
      <c r="E47" s="111"/>
      <c r="F47" s="123"/>
      <c r="G47" s="123"/>
      <c r="H47" s="123"/>
      <c r="I47" s="123"/>
      <c r="J47" s="123"/>
      <c r="K47" s="123"/>
      <c r="L47" s="111">
        <f t="shared" si="2"/>
        <v>0</v>
      </c>
      <c r="M47" s="111"/>
      <c r="N47" s="111"/>
      <c r="O47" s="111"/>
      <c r="P47" s="111"/>
      <c r="Q47" s="111"/>
      <c r="R47" s="111"/>
      <c r="S47" s="116" t="s">
        <v>239</v>
      </c>
    </row>
    <row r="48" spans="1:19" x14ac:dyDescent="0.25">
      <c r="A48" s="116" t="s">
        <v>399</v>
      </c>
      <c r="B48" s="111" t="s">
        <v>394</v>
      </c>
      <c r="C48" s="111" t="s">
        <v>280</v>
      </c>
      <c r="D48" s="111">
        <v>2020</v>
      </c>
      <c r="E48" s="111"/>
      <c r="F48" s="123"/>
      <c r="G48" s="123"/>
      <c r="H48" s="123"/>
      <c r="I48" s="123"/>
      <c r="J48" s="123"/>
      <c r="K48" s="123"/>
      <c r="L48" s="111">
        <f t="shared" si="2"/>
        <v>0</v>
      </c>
      <c r="M48" s="111"/>
      <c r="N48" s="111"/>
      <c r="O48" s="111"/>
      <c r="P48" s="111"/>
      <c r="Q48" s="111"/>
      <c r="R48" s="111"/>
      <c r="S48" s="116" t="s">
        <v>239</v>
      </c>
    </row>
    <row r="49" spans="1:19" x14ac:dyDescent="0.25">
      <c r="A49" s="116" t="s">
        <v>400</v>
      </c>
      <c r="B49" s="111" t="s">
        <v>394</v>
      </c>
      <c r="C49" s="111" t="s">
        <v>285</v>
      </c>
      <c r="D49" s="111">
        <v>2019</v>
      </c>
      <c r="E49" s="111">
        <v>2021</v>
      </c>
      <c r="F49" s="111"/>
      <c r="G49" s="111">
        <v>34</v>
      </c>
      <c r="H49" s="111"/>
      <c r="I49" s="111"/>
      <c r="J49" s="111">
        <v>38</v>
      </c>
      <c r="K49" s="111"/>
      <c r="L49" s="111">
        <f>SUM(F49:K49)</f>
        <v>72</v>
      </c>
      <c r="M49" s="111"/>
      <c r="N49" s="111"/>
      <c r="O49" s="111"/>
      <c r="P49" s="111" t="s">
        <v>285</v>
      </c>
      <c r="Q49" s="111"/>
      <c r="R49" s="111"/>
      <c r="S49" s="116" t="s">
        <v>239</v>
      </c>
    </row>
    <row r="50" spans="1:19" x14ac:dyDescent="0.25">
      <c r="A50" s="116" t="s">
        <v>401</v>
      </c>
      <c r="B50" s="111" t="s">
        <v>394</v>
      </c>
      <c r="C50" s="111" t="s">
        <v>285</v>
      </c>
      <c r="D50" s="111">
        <v>2019</v>
      </c>
      <c r="E50" s="111">
        <v>2021</v>
      </c>
      <c r="F50" s="111"/>
      <c r="G50" s="111">
        <v>20</v>
      </c>
      <c r="H50" s="111"/>
      <c r="I50" s="111"/>
      <c r="J50" s="111">
        <v>25</v>
      </c>
      <c r="K50" s="111"/>
      <c r="L50" s="111">
        <f t="shared" ref="L50:L54" si="3">SUM(F50:K50)</f>
        <v>45</v>
      </c>
      <c r="M50" s="111"/>
      <c r="N50" s="111"/>
      <c r="O50" s="111"/>
      <c r="P50" s="111" t="s">
        <v>285</v>
      </c>
      <c r="Q50" s="111"/>
      <c r="R50" s="111"/>
      <c r="S50" s="116" t="s">
        <v>239</v>
      </c>
    </row>
    <row r="51" spans="1:19" x14ac:dyDescent="0.25">
      <c r="A51" s="124" t="s">
        <v>402</v>
      </c>
      <c r="B51" s="111" t="s">
        <v>394</v>
      </c>
      <c r="C51" s="111" t="s">
        <v>285</v>
      </c>
      <c r="D51" s="111">
        <v>2014</v>
      </c>
      <c r="E51" s="111">
        <v>2019</v>
      </c>
      <c r="F51" s="111"/>
      <c r="G51" s="111">
        <v>10</v>
      </c>
      <c r="H51" s="111"/>
      <c r="I51" s="111"/>
      <c r="J51" s="111">
        <v>10</v>
      </c>
      <c r="K51" s="111"/>
      <c r="L51" s="111">
        <f t="shared" si="3"/>
        <v>20</v>
      </c>
      <c r="M51" s="111"/>
      <c r="N51" s="111"/>
      <c r="O51" s="111"/>
      <c r="P51" s="111" t="s">
        <v>403</v>
      </c>
      <c r="Q51" s="111"/>
      <c r="R51" s="111"/>
      <c r="S51" s="116" t="s">
        <v>239</v>
      </c>
    </row>
    <row r="52" spans="1:19" x14ac:dyDescent="0.25">
      <c r="A52" s="116" t="s">
        <v>404</v>
      </c>
      <c r="B52" s="111" t="s">
        <v>394</v>
      </c>
      <c r="C52" s="111" t="s">
        <v>405</v>
      </c>
      <c r="D52" s="111">
        <v>2019</v>
      </c>
      <c r="E52" s="111">
        <v>2024</v>
      </c>
      <c r="F52" s="111"/>
      <c r="G52" s="111">
        <v>2</v>
      </c>
      <c r="H52" s="111"/>
      <c r="I52" s="111"/>
      <c r="J52" s="111">
        <v>2</v>
      </c>
      <c r="K52" s="111"/>
      <c r="L52" s="111">
        <f t="shared" si="3"/>
        <v>4</v>
      </c>
      <c r="M52" s="111"/>
      <c r="N52" s="111"/>
      <c r="O52" s="111"/>
      <c r="P52" s="111"/>
      <c r="Q52" s="111"/>
      <c r="R52" s="111"/>
      <c r="S52" s="116" t="s">
        <v>239</v>
      </c>
    </row>
    <row r="53" spans="1:19" x14ac:dyDescent="0.25">
      <c r="A53" s="116" t="s">
        <v>406</v>
      </c>
      <c r="B53" s="111" t="s">
        <v>394</v>
      </c>
      <c r="C53" s="116" t="s">
        <v>407</v>
      </c>
      <c r="D53" s="111">
        <v>2016</v>
      </c>
      <c r="E53" s="111">
        <v>2025</v>
      </c>
      <c r="F53" s="111"/>
      <c r="G53" s="111">
        <v>4</v>
      </c>
      <c r="H53" s="111"/>
      <c r="I53" s="111"/>
      <c r="J53" s="111">
        <v>7</v>
      </c>
      <c r="K53" s="111">
        <v>3</v>
      </c>
      <c r="L53" s="111">
        <f t="shared" si="3"/>
        <v>14</v>
      </c>
      <c r="M53" s="111"/>
      <c r="N53" s="111"/>
      <c r="O53" s="111"/>
      <c r="P53" s="111"/>
      <c r="Q53" s="111"/>
      <c r="R53" s="111"/>
      <c r="S53" s="116" t="s">
        <v>239</v>
      </c>
    </row>
    <row r="54" spans="1:19" x14ac:dyDescent="0.25">
      <c r="A54" s="116" t="s">
        <v>408</v>
      </c>
      <c r="B54" s="111" t="s">
        <v>394</v>
      </c>
      <c r="C54" s="116" t="s">
        <v>409</v>
      </c>
      <c r="D54" s="111">
        <v>2016</v>
      </c>
      <c r="E54" s="111">
        <v>2025</v>
      </c>
      <c r="F54" s="111"/>
      <c r="G54" s="111"/>
      <c r="H54" s="111"/>
      <c r="I54" s="111"/>
      <c r="J54" s="111"/>
      <c r="K54" s="111"/>
      <c r="L54" s="111">
        <f t="shared" si="3"/>
        <v>0</v>
      </c>
      <c r="M54" s="111"/>
      <c r="N54" s="111"/>
      <c r="O54" s="111"/>
      <c r="P54" s="111"/>
      <c r="Q54" s="111"/>
      <c r="R54" s="111"/>
      <c r="S54" s="116" t="s">
        <v>239</v>
      </c>
    </row>
    <row r="55" spans="1:19" ht="42.75" x14ac:dyDescent="0.25">
      <c r="A55" s="125" t="s">
        <v>410</v>
      </c>
      <c r="B55" s="111"/>
      <c r="C55" s="126" t="s">
        <v>411</v>
      </c>
      <c r="D55" s="111">
        <v>2011</v>
      </c>
      <c r="E55" s="111" t="s">
        <v>412</v>
      </c>
      <c r="F55" s="123"/>
      <c r="G55" s="123">
        <v>10</v>
      </c>
      <c r="H55" s="123"/>
      <c r="I55" s="123">
        <v>10</v>
      </c>
      <c r="J55" s="123">
        <v>64</v>
      </c>
      <c r="K55" s="123"/>
      <c r="L55" s="111">
        <f>SUM(G55+I55+J55)</f>
        <v>84</v>
      </c>
      <c r="M55" s="111"/>
      <c r="N55" s="111">
        <v>41</v>
      </c>
      <c r="O55" s="126" t="s">
        <v>413</v>
      </c>
      <c r="P55" s="111" t="s">
        <v>414</v>
      </c>
      <c r="Q55" s="123" t="s">
        <v>275</v>
      </c>
      <c r="R55" s="113" t="s">
        <v>415</v>
      </c>
      <c r="S55" s="116" t="s">
        <v>230</v>
      </c>
    </row>
    <row r="56" spans="1:19" ht="85.5" x14ac:dyDescent="0.25">
      <c r="A56" s="127" t="s">
        <v>416</v>
      </c>
      <c r="B56" s="111"/>
      <c r="C56" s="126" t="s">
        <v>411</v>
      </c>
      <c r="D56" s="111">
        <v>2019</v>
      </c>
      <c r="E56" s="111" t="s">
        <v>412</v>
      </c>
      <c r="F56" s="123"/>
      <c r="G56" s="123"/>
      <c r="H56" s="123"/>
      <c r="I56" s="123"/>
      <c r="J56" s="123"/>
      <c r="K56" s="123"/>
      <c r="L56" s="111"/>
      <c r="M56" s="111"/>
      <c r="N56" s="111"/>
      <c r="O56" s="126" t="s">
        <v>417</v>
      </c>
      <c r="P56" s="111" t="s">
        <v>414</v>
      </c>
      <c r="Q56" s="123" t="s">
        <v>360</v>
      </c>
      <c r="R56" s="113" t="s">
        <v>418</v>
      </c>
      <c r="S56" s="116" t="s">
        <v>230</v>
      </c>
    </row>
    <row r="57" spans="1:19" ht="57" x14ac:dyDescent="0.25">
      <c r="A57" s="127" t="s">
        <v>419</v>
      </c>
      <c r="B57" s="111"/>
      <c r="C57" s="126" t="s">
        <v>420</v>
      </c>
      <c r="D57" s="111">
        <v>2010</v>
      </c>
      <c r="E57" s="111" t="s">
        <v>412</v>
      </c>
      <c r="F57" s="123"/>
      <c r="G57" s="123"/>
      <c r="H57" s="123"/>
      <c r="I57" s="123"/>
      <c r="J57" s="123"/>
      <c r="K57" s="123"/>
      <c r="L57" s="111"/>
      <c r="M57" s="111"/>
      <c r="N57" s="111"/>
      <c r="O57" s="126" t="s">
        <v>421</v>
      </c>
      <c r="P57" s="111" t="s">
        <v>422</v>
      </c>
      <c r="Q57" s="123" t="s">
        <v>423</v>
      </c>
      <c r="R57" s="113" t="s">
        <v>424</v>
      </c>
      <c r="S57" s="116" t="s">
        <v>230</v>
      </c>
    </row>
    <row r="58" spans="1:19" ht="85.5" x14ac:dyDescent="0.25">
      <c r="A58" s="127" t="s">
        <v>425</v>
      </c>
      <c r="B58" s="111"/>
      <c r="C58" s="126" t="s">
        <v>426</v>
      </c>
      <c r="D58" s="111">
        <v>2012</v>
      </c>
      <c r="E58" s="111" t="s">
        <v>412</v>
      </c>
      <c r="F58" s="111"/>
      <c r="G58" s="111">
        <v>6</v>
      </c>
      <c r="H58" s="111"/>
      <c r="I58" s="111"/>
      <c r="J58" s="111">
        <v>12</v>
      </c>
      <c r="K58" s="111"/>
      <c r="L58" s="111">
        <f t="shared" ref="L58:L62" si="4">SUM(G58+I58+J58)</f>
        <v>18</v>
      </c>
      <c r="M58" s="111"/>
      <c r="N58" s="113">
        <v>90</v>
      </c>
      <c r="O58" s="123" t="s">
        <v>280</v>
      </c>
      <c r="P58" s="111" t="s">
        <v>281</v>
      </c>
      <c r="Q58" s="125" t="s">
        <v>360</v>
      </c>
      <c r="R58" s="113" t="s">
        <v>427</v>
      </c>
      <c r="S58" s="116" t="s">
        <v>230</v>
      </c>
    </row>
    <row r="59" spans="1:19" ht="99.75" x14ac:dyDescent="0.25">
      <c r="A59" s="127" t="s">
        <v>428</v>
      </c>
      <c r="B59" s="111"/>
      <c r="C59" s="126" t="s">
        <v>429</v>
      </c>
      <c r="D59" s="111">
        <v>2012</v>
      </c>
      <c r="E59" s="111" t="s">
        <v>412</v>
      </c>
      <c r="F59" s="111"/>
      <c r="G59" s="111">
        <v>4</v>
      </c>
      <c r="H59" s="111"/>
      <c r="I59" s="111">
        <v>1</v>
      </c>
      <c r="J59" s="111">
        <v>10</v>
      </c>
      <c r="K59" s="111"/>
      <c r="L59" s="111">
        <f t="shared" si="4"/>
        <v>15</v>
      </c>
      <c r="M59" s="111"/>
      <c r="N59" s="113">
        <v>26</v>
      </c>
      <c r="O59" s="123" t="s">
        <v>344</v>
      </c>
      <c r="P59" s="111" t="s">
        <v>280</v>
      </c>
      <c r="Q59" s="125" t="s">
        <v>275</v>
      </c>
      <c r="R59" s="113" t="s">
        <v>430</v>
      </c>
      <c r="S59" s="116" t="s">
        <v>230</v>
      </c>
    </row>
    <row r="60" spans="1:19" ht="99.75" x14ac:dyDescent="0.25">
      <c r="A60" s="127" t="s">
        <v>431</v>
      </c>
      <c r="B60" s="111"/>
      <c r="C60" s="128" t="s">
        <v>432</v>
      </c>
      <c r="D60" s="111">
        <v>2019</v>
      </c>
      <c r="E60" s="111" t="s">
        <v>433</v>
      </c>
      <c r="F60" s="129"/>
      <c r="G60" s="130">
        <v>1</v>
      </c>
      <c r="H60" s="130"/>
      <c r="I60" s="130">
        <v>4</v>
      </c>
      <c r="J60" s="129">
        <v>14</v>
      </c>
      <c r="K60" s="130"/>
      <c r="L60" s="111">
        <f t="shared" si="4"/>
        <v>19</v>
      </c>
      <c r="M60" s="111"/>
      <c r="N60" s="113">
        <v>30</v>
      </c>
      <c r="O60" s="131" t="s">
        <v>434</v>
      </c>
      <c r="P60" s="111" t="s">
        <v>344</v>
      </c>
      <c r="Q60" s="128" t="s">
        <v>275</v>
      </c>
      <c r="R60" s="113" t="s">
        <v>435</v>
      </c>
      <c r="S60" s="116" t="s">
        <v>230</v>
      </c>
    </row>
    <row r="61" spans="1:19" ht="114" x14ac:dyDescent="0.25">
      <c r="A61" s="117" t="s">
        <v>436</v>
      </c>
      <c r="B61" s="111"/>
      <c r="C61" s="127" t="s">
        <v>437</v>
      </c>
      <c r="D61" s="111">
        <v>2018</v>
      </c>
      <c r="E61" s="111" t="s">
        <v>360</v>
      </c>
      <c r="F61" s="111"/>
      <c r="G61" s="111">
        <v>6</v>
      </c>
      <c r="H61" s="111"/>
      <c r="I61" s="111">
        <v>5</v>
      </c>
      <c r="J61" s="111">
        <v>34</v>
      </c>
      <c r="K61" s="111"/>
      <c r="L61" s="111">
        <f>SUM(G61+I61+J61)</f>
        <v>45</v>
      </c>
      <c r="M61" s="111"/>
      <c r="N61" s="113">
        <v>180</v>
      </c>
      <c r="O61" s="111" t="s">
        <v>280</v>
      </c>
      <c r="P61" s="111" t="s">
        <v>438</v>
      </c>
      <c r="Q61" s="125" t="s">
        <v>439</v>
      </c>
      <c r="R61" s="113" t="s">
        <v>440</v>
      </c>
      <c r="S61" s="116" t="s">
        <v>230</v>
      </c>
    </row>
    <row r="62" spans="1:19" ht="71.25" x14ac:dyDescent="0.25">
      <c r="A62" s="127" t="s">
        <v>441</v>
      </c>
      <c r="B62" s="111"/>
      <c r="C62" s="126" t="s">
        <v>442</v>
      </c>
      <c r="D62" s="111">
        <v>2016</v>
      </c>
      <c r="E62" s="111" t="s">
        <v>412</v>
      </c>
      <c r="F62" s="126"/>
      <c r="G62" s="123">
        <v>6</v>
      </c>
      <c r="H62" s="111"/>
      <c r="I62" s="111"/>
      <c r="J62" s="126">
        <v>17</v>
      </c>
      <c r="K62" s="123"/>
      <c r="L62" s="111">
        <f t="shared" si="4"/>
        <v>23</v>
      </c>
      <c r="M62" s="111"/>
      <c r="N62" s="111">
        <v>20</v>
      </c>
      <c r="O62" s="126" t="s">
        <v>443</v>
      </c>
      <c r="P62" s="111" t="s">
        <v>444</v>
      </c>
      <c r="Q62" s="123" t="s">
        <v>275</v>
      </c>
      <c r="R62" s="113" t="s">
        <v>445</v>
      </c>
      <c r="S62" s="116" t="s">
        <v>230</v>
      </c>
    </row>
    <row r="63" spans="1:19" ht="85.5" x14ac:dyDescent="0.25">
      <c r="A63" s="117" t="s">
        <v>446</v>
      </c>
      <c r="B63" s="111" t="s">
        <v>447</v>
      </c>
      <c r="C63" s="113" t="s">
        <v>448</v>
      </c>
      <c r="D63" s="111">
        <v>2020</v>
      </c>
      <c r="E63" s="111">
        <v>2025</v>
      </c>
      <c r="F63" s="111"/>
      <c r="G63" s="111">
        <v>2</v>
      </c>
      <c r="H63" s="111"/>
      <c r="I63" s="111">
        <v>1</v>
      </c>
      <c r="J63" s="111">
        <v>9</v>
      </c>
      <c r="K63" s="111"/>
      <c r="L63" s="111">
        <v>12</v>
      </c>
      <c r="M63" s="111"/>
      <c r="N63" s="111"/>
      <c r="O63" s="111" t="s">
        <v>280</v>
      </c>
      <c r="P63" s="113" t="s">
        <v>449</v>
      </c>
      <c r="Q63" s="111" t="s">
        <v>450</v>
      </c>
      <c r="R63" s="111" t="s">
        <v>451</v>
      </c>
      <c r="S63" s="116" t="s">
        <v>235</v>
      </c>
    </row>
    <row r="64" spans="1:19" ht="71.25" x14ac:dyDescent="0.25">
      <c r="A64" s="132" t="s">
        <v>452</v>
      </c>
      <c r="B64" s="111" t="s">
        <v>447</v>
      </c>
      <c r="C64" s="113" t="s">
        <v>448</v>
      </c>
      <c r="D64" s="111">
        <v>2020</v>
      </c>
      <c r="E64" s="111">
        <v>2025</v>
      </c>
      <c r="F64" s="111"/>
      <c r="G64" s="111">
        <v>6</v>
      </c>
      <c r="H64" s="111"/>
      <c r="I64" s="111"/>
      <c r="J64" s="111">
        <v>5</v>
      </c>
      <c r="K64" s="111"/>
      <c r="L64" s="111">
        <v>11</v>
      </c>
      <c r="M64" s="111"/>
      <c r="N64" s="111"/>
      <c r="O64" s="111" t="s">
        <v>280</v>
      </c>
      <c r="P64" s="113" t="s">
        <v>449</v>
      </c>
      <c r="Q64" s="111" t="s">
        <v>450</v>
      </c>
      <c r="R64" s="111" t="s">
        <v>451</v>
      </c>
      <c r="S64" s="116" t="s">
        <v>235</v>
      </c>
    </row>
    <row r="65" spans="1:19" ht="71.25" x14ac:dyDescent="0.25">
      <c r="A65" s="132" t="s">
        <v>453</v>
      </c>
      <c r="B65" s="111" t="s">
        <v>447</v>
      </c>
      <c r="C65" s="113" t="s">
        <v>448</v>
      </c>
      <c r="D65" s="111">
        <v>2020</v>
      </c>
      <c r="E65" s="111">
        <v>2025</v>
      </c>
      <c r="F65" s="111"/>
      <c r="G65" s="111"/>
      <c r="H65" s="111"/>
      <c r="I65" s="111">
        <v>4</v>
      </c>
      <c r="J65" s="111">
        <v>46</v>
      </c>
      <c r="K65" s="111"/>
      <c r="L65" s="111">
        <v>50</v>
      </c>
      <c r="M65" s="111"/>
      <c r="N65" s="111"/>
      <c r="O65" s="111" t="s">
        <v>280</v>
      </c>
      <c r="P65" s="113" t="s">
        <v>449</v>
      </c>
      <c r="Q65" s="111" t="s">
        <v>450</v>
      </c>
      <c r="R65" s="111" t="s">
        <v>451</v>
      </c>
      <c r="S65" s="116" t="s">
        <v>235</v>
      </c>
    </row>
    <row r="66" spans="1:19" ht="71.25" x14ac:dyDescent="0.25">
      <c r="A66" s="116" t="s">
        <v>454</v>
      </c>
      <c r="B66" s="111" t="s">
        <v>447</v>
      </c>
      <c r="C66" s="113" t="s">
        <v>448</v>
      </c>
      <c r="D66" s="111">
        <v>2020</v>
      </c>
      <c r="E66" s="111">
        <v>2025</v>
      </c>
      <c r="F66" s="111"/>
      <c r="G66" s="111">
        <v>2</v>
      </c>
      <c r="H66" s="111"/>
      <c r="I66" s="111"/>
      <c r="J66" s="111">
        <v>14</v>
      </c>
      <c r="K66" s="111"/>
      <c r="L66" s="111"/>
      <c r="M66" s="111"/>
      <c r="N66" s="111"/>
      <c r="O66" s="111" t="s">
        <v>280</v>
      </c>
      <c r="P66" s="113" t="s">
        <v>449</v>
      </c>
      <c r="Q66" s="111" t="s">
        <v>450</v>
      </c>
      <c r="R66" s="111" t="s">
        <v>451</v>
      </c>
      <c r="S66" s="116" t="s">
        <v>235</v>
      </c>
    </row>
    <row r="67" spans="1:19" ht="57" x14ac:dyDescent="0.25">
      <c r="A67" s="117" t="s">
        <v>455</v>
      </c>
      <c r="B67" s="113" t="s">
        <v>456</v>
      </c>
      <c r="C67" s="111" t="s">
        <v>280</v>
      </c>
      <c r="D67" s="111">
        <v>2019</v>
      </c>
      <c r="E67" s="111">
        <v>2020</v>
      </c>
      <c r="F67" s="111">
        <v>1</v>
      </c>
      <c r="G67" s="111">
        <v>2</v>
      </c>
      <c r="H67" s="111">
        <v>0</v>
      </c>
      <c r="I67" s="111">
        <v>0</v>
      </c>
      <c r="J67" s="111">
        <v>6</v>
      </c>
      <c r="K67" s="111">
        <v>0</v>
      </c>
      <c r="L67" s="111">
        <v>9</v>
      </c>
      <c r="M67" s="111"/>
      <c r="N67" s="111" t="s">
        <v>457</v>
      </c>
      <c r="O67" s="111" t="s">
        <v>280</v>
      </c>
      <c r="P67" s="113"/>
      <c r="Q67" s="111" t="s">
        <v>458</v>
      </c>
      <c r="R67" s="111" t="s">
        <v>459</v>
      </c>
      <c r="S67" s="116" t="s">
        <v>460</v>
      </c>
    </row>
    <row r="68" spans="1:19" ht="57" x14ac:dyDescent="0.25">
      <c r="A68" s="117" t="s">
        <v>461</v>
      </c>
      <c r="B68" s="113" t="s">
        <v>462</v>
      </c>
      <c r="C68" s="111" t="s">
        <v>273</v>
      </c>
      <c r="D68" s="111">
        <v>2020</v>
      </c>
      <c r="E68" s="111">
        <v>2020</v>
      </c>
      <c r="F68" s="111">
        <v>2</v>
      </c>
      <c r="G68" s="111">
        <v>5</v>
      </c>
      <c r="H68" s="111">
        <v>0</v>
      </c>
      <c r="I68" s="111">
        <v>5</v>
      </c>
      <c r="J68" s="111">
        <v>10</v>
      </c>
      <c r="K68" s="111">
        <v>3</v>
      </c>
      <c r="L68" s="111">
        <v>25</v>
      </c>
      <c r="M68" s="111"/>
      <c r="N68" s="111" t="s">
        <v>463</v>
      </c>
      <c r="O68" s="111" t="s">
        <v>273</v>
      </c>
      <c r="P68" s="111"/>
      <c r="Q68" s="111" t="s">
        <v>464</v>
      </c>
      <c r="R68" s="111"/>
      <c r="S68" s="116" t="s">
        <v>460</v>
      </c>
    </row>
    <row r="69" spans="1:19" ht="42.75" x14ac:dyDescent="0.25">
      <c r="A69" s="117" t="s">
        <v>465</v>
      </c>
      <c r="B69" s="113" t="s">
        <v>466</v>
      </c>
      <c r="C69" s="111" t="s">
        <v>467</v>
      </c>
      <c r="D69" s="111">
        <v>2019</v>
      </c>
      <c r="E69" s="111">
        <v>2020</v>
      </c>
      <c r="F69" s="111">
        <v>0</v>
      </c>
      <c r="G69" s="111">
        <v>2</v>
      </c>
      <c r="H69" s="111">
        <v>0</v>
      </c>
      <c r="I69" s="111">
        <v>0</v>
      </c>
      <c r="J69" s="111">
        <v>3</v>
      </c>
      <c r="K69" s="111">
        <v>0</v>
      </c>
      <c r="L69" s="111">
        <v>5</v>
      </c>
      <c r="M69" s="111"/>
      <c r="N69" s="111" t="s">
        <v>468</v>
      </c>
      <c r="O69" s="111" t="s">
        <v>280</v>
      </c>
      <c r="P69" s="111"/>
      <c r="Q69" s="111" t="s">
        <v>458</v>
      </c>
      <c r="R69" s="111" t="s">
        <v>459</v>
      </c>
      <c r="S69" s="116" t="s">
        <v>460</v>
      </c>
    </row>
    <row r="70" spans="1:19" x14ac:dyDescent="0.25">
      <c r="A70" s="82"/>
      <c r="D70" s="25"/>
      <c r="E70" s="68"/>
      <c r="G70" s="25"/>
      <c r="H70" s="25"/>
      <c r="I70" s="25"/>
      <c r="J70" s="25"/>
      <c r="K70" s="25"/>
      <c r="L70" s="68"/>
    </row>
    <row r="71" spans="1:19" x14ac:dyDescent="0.25">
      <c r="A71" s="82"/>
      <c r="D71" s="25"/>
      <c r="E71" s="68"/>
      <c r="G71" s="25"/>
      <c r="H71" s="25"/>
      <c r="I71" s="25"/>
      <c r="J71" s="25"/>
      <c r="K71" s="25"/>
      <c r="L71" s="68"/>
    </row>
    <row r="72" spans="1:19" x14ac:dyDescent="0.25">
      <c r="A72" s="82"/>
      <c r="D72" s="25"/>
      <c r="E72" s="68"/>
      <c r="G72" s="25"/>
      <c r="H72" s="25"/>
      <c r="I72" s="25"/>
      <c r="J72" s="25"/>
      <c r="K72" s="25"/>
      <c r="L72" s="68"/>
    </row>
    <row r="73" spans="1:19" x14ac:dyDescent="0.25">
      <c r="A73" s="82"/>
      <c r="D73" s="25"/>
      <c r="E73" s="68"/>
      <c r="G73" s="25"/>
      <c r="H73" s="25"/>
      <c r="I73" s="25"/>
      <c r="J73" s="25"/>
      <c r="K73" s="25"/>
      <c r="L73" s="68"/>
    </row>
    <row r="74" spans="1:19" x14ac:dyDescent="0.25">
      <c r="A74" s="82"/>
      <c r="D74" s="25"/>
      <c r="E74" s="68"/>
      <c r="G74" s="25"/>
      <c r="H74" s="25"/>
      <c r="I74" s="25"/>
      <c r="J74" s="25"/>
      <c r="K74" s="25"/>
      <c r="L74" s="68"/>
    </row>
    <row r="75" spans="1:19" x14ac:dyDescent="0.25">
      <c r="A75" s="82"/>
      <c r="D75" s="25"/>
      <c r="E75" s="68"/>
      <c r="G75" s="25"/>
      <c r="H75" s="25"/>
      <c r="I75" s="25"/>
      <c r="J75" s="25"/>
      <c r="K75" s="25"/>
      <c r="L75" s="68"/>
    </row>
    <row r="76" spans="1:19" x14ac:dyDescent="0.25">
      <c r="A76" s="82"/>
      <c r="D76" s="25"/>
      <c r="E76" s="68"/>
      <c r="G76" s="25"/>
      <c r="H76" s="25"/>
      <c r="I76" s="25"/>
      <c r="J76" s="25"/>
      <c r="K76" s="25"/>
      <c r="L76" s="68"/>
    </row>
    <row r="77" spans="1:19" x14ac:dyDescent="0.25">
      <c r="A77" s="82"/>
      <c r="D77" s="25"/>
      <c r="E77" s="68"/>
      <c r="G77" s="25"/>
      <c r="H77" s="25"/>
      <c r="I77" s="25"/>
      <c r="J77" s="25"/>
      <c r="K77" s="25"/>
      <c r="L77" s="68"/>
    </row>
    <row r="78" spans="1:19" x14ac:dyDescent="0.25">
      <c r="A78" s="82"/>
      <c r="D78" s="25"/>
      <c r="E78" s="68"/>
      <c r="G78" s="25"/>
      <c r="H78" s="25"/>
      <c r="I78" s="25"/>
      <c r="J78" s="25"/>
      <c r="K78" s="25"/>
      <c r="L78" s="68"/>
    </row>
    <row r="79" spans="1:19" x14ac:dyDescent="0.25">
      <c r="A79" s="82"/>
      <c r="D79" s="25"/>
      <c r="E79" s="68"/>
      <c r="G79" s="25"/>
      <c r="H79" s="25"/>
      <c r="I79" s="25"/>
      <c r="J79" s="25"/>
      <c r="K79" s="25"/>
      <c r="L79" s="68"/>
    </row>
    <row r="80" spans="1:19" x14ac:dyDescent="0.25">
      <c r="A80" s="82"/>
      <c r="D80" s="25"/>
      <c r="E80" s="68"/>
      <c r="G80" s="25"/>
      <c r="H80" s="25"/>
      <c r="I80" s="25"/>
      <c r="J80" s="25"/>
      <c r="K80" s="25"/>
      <c r="L80" s="68"/>
    </row>
    <row r="81" spans="1:12" x14ac:dyDescent="0.25">
      <c r="A81" s="82"/>
      <c r="D81" s="25"/>
      <c r="E81" s="68"/>
      <c r="G81" s="25"/>
      <c r="H81" s="25"/>
      <c r="I81" s="25"/>
      <c r="J81" s="25"/>
      <c r="K81" s="25"/>
      <c r="L81" s="68"/>
    </row>
    <row r="82" spans="1:12" x14ac:dyDescent="0.25">
      <c r="A82" s="82"/>
      <c r="D82" s="25"/>
      <c r="E82" s="68"/>
      <c r="G82" s="25"/>
      <c r="H82" s="25"/>
      <c r="I82" s="25"/>
      <c r="J82" s="25"/>
      <c r="K82" s="25"/>
      <c r="L82" s="68"/>
    </row>
    <row r="83" spans="1:12" x14ac:dyDescent="0.25">
      <c r="A83" s="82"/>
      <c r="D83" s="25"/>
      <c r="E83" s="68"/>
      <c r="G83" s="25"/>
      <c r="H83" s="25"/>
      <c r="I83" s="25"/>
      <c r="J83" s="25"/>
      <c r="K83" s="25"/>
      <c r="L83" s="68"/>
    </row>
    <row r="84" spans="1:12" x14ac:dyDescent="0.25">
      <c r="A84" s="82"/>
      <c r="D84" s="25"/>
      <c r="E84" s="68"/>
      <c r="G84" s="25"/>
      <c r="H84" s="25"/>
      <c r="I84" s="25"/>
      <c r="J84" s="25"/>
      <c r="K84" s="25"/>
      <c r="L84" s="68"/>
    </row>
  </sheetData>
  <mergeCells count="15">
    <mergeCell ref="O6:O8"/>
    <mergeCell ref="P6:P8"/>
    <mergeCell ref="Q6:Q8"/>
    <mergeCell ref="R6:R8"/>
    <mergeCell ref="S6:S8"/>
    <mergeCell ref="F6:H7"/>
    <mergeCell ref="I6:K7"/>
    <mergeCell ref="L6:L8"/>
    <mergeCell ref="M6:M8"/>
    <mergeCell ref="N6:N8"/>
    <mergeCell ref="A6:A8"/>
    <mergeCell ref="B6:B8"/>
    <mergeCell ref="C6:C8"/>
    <mergeCell ref="D6:D8"/>
    <mergeCell ref="E6:E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Metas PND Nacionales-Regionales</vt:lpstr>
      <vt:lpstr>PRODUCCIÓN SOSTENIBLE 1,2 y 3</vt:lpstr>
      <vt:lpstr>PRODUCCIÓN ORGÁNICA 4</vt:lpstr>
      <vt:lpstr>CAMBIO CLIMÁTICO 5,6 y 7 </vt:lpstr>
      <vt:lpstr>FORTALECIMIENTO E Y O 8,9</vt:lpstr>
      <vt:lpstr>OTRAS ACCIONES 10</vt:lpstr>
      <vt:lpstr>PROYECTOS</vt:lpstr>
      <vt:lpstr>'PRODUCCIÓN SOSTENIBLE 1,2 y 3'!_ftn1</vt:lpstr>
      <vt:lpstr>'CAMBIO CLIMÁTICO 5,6 y 7 '!_ftnref9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Portatil-HP</dc:creator>
  <cp:lastModifiedBy>mag</cp:lastModifiedBy>
  <dcterms:created xsi:type="dcterms:W3CDTF">2019-02-07T15:03:54Z</dcterms:created>
  <dcterms:modified xsi:type="dcterms:W3CDTF">2020-02-07T22:11:07Z</dcterms:modified>
</cp:coreProperties>
</file>