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emf" ContentType="image/x-em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907"/>
  <workbookPr/>
  <mc:AlternateContent xmlns:mc="http://schemas.openxmlformats.org/markup-compatibility/2006">
    <mc:Choice Requires="x15">
      <x15ac:absPath xmlns:x15ac="http://schemas.microsoft.com/office/spreadsheetml/2010/11/ac" url="/Users/Andrey/Google Drive/Mejora Regulatoria/2017/"/>
    </mc:Choice>
  </mc:AlternateContent>
  <bookViews>
    <workbookView xWindow="0" yWindow="460" windowWidth="25600" windowHeight="13900" activeTab="3"/>
  </bookViews>
  <sheets>
    <sheet name="Informacion del Trámite" sheetId="10" r:id="rId1"/>
    <sheet name="I parte" sheetId="3" r:id="rId2"/>
    <sheet name="II parte" sheetId="7" r:id="rId3"/>
    <sheet name="seguimiento" sheetId="11"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 localSheetId="3">(#REF!=MEDIAN(#REF!,#REF!,#REF!+#REF!)*(#REF!&gt;0))*((#REF!&lt;(INT(#REF!+#REF!*#REF!)))+(#REF!=#REF!))*(#REF!&gt;0)</definedName>
    <definedName name="ExcesoPorcentajeCompletado">(#REF!=MEDIAN(#REF!,#REF!,#REF!+#REF!)*(#REF!&gt;0))*((#REF!&lt;(INT(#REF!+#REF!*#REF!)))+(#REF!=#REF!))*(#REF!&gt;0)</definedName>
    <definedName name="ExcesoReal" localSheetId="2">'II parte'!PeríodoReal*('II parte'!$H1&gt;0)</definedName>
    <definedName name="ExcesoReal" localSheetId="3">seguimiento!PeríodoReal*(#REF!&gt;0)</definedName>
    <definedName name="ExcesoReal">PeríodoReal*(#REF!&gt;0)</definedName>
    <definedName name="período_seleccionado" localSheetId="2">'II parte'!#REF!</definedName>
    <definedName name="período_seleccionado" localSheetId="3">#REF!</definedName>
    <definedName name="período_seleccionado">#REF!</definedName>
    <definedName name="PeríodoEnPlan" localSheetId="2">'II parte'!A$8=MEDIAN('II parte'!A$8,'II parte'!$F1,'II parte'!$F1+'II parte'!$G1-1)</definedName>
    <definedName name="PeríodoEnPlan" localSheetId="3">#REF!=MEDIAN(#REF!,#REF!,#REF!+#REF!-1)</definedName>
    <definedName name="PeríodoEnPlan">#REF!=MEDIAN(#REF!,#REF!,#REF!+#REF!-1)</definedName>
    <definedName name="PeríodoReal" localSheetId="2">'II parte'!A$8=MEDIAN('II parte'!A$8,'II parte'!$H1,'II parte'!$H1+'II parte'!$I1-1)</definedName>
    <definedName name="PeríodoReal" localSheetId="3">#REF!=MEDIAN(#REF!,#REF!,#REF!+#REF!-1)</definedName>
    <definedName name="PeríodoReal">#REF!=MEDIAN(#REF!,#REF!,#REF!+#REF!-1)</definedName>
    <definedName name="Plan" localSheetId="2">'II parte'!PeríodoEnPlan*('II parte'!$F1&gt;0)</definedName>
    <definedName name="Plan" localSheetId="3">seguimiento!PeríodoEnPlan*(#REF!&gt;0)</definedName>
    <definedName name="Plan">PeríodoEnPlan*(#REF!&gt;0)</definedName>
    <definedName name="PorcentajeCompletado" localSheetId="2">'II parte'!ExcesoPorcentajeCompletado*'II parte'!PeríodoEnPlan</definedName>
    <definedName name="PorcentajeCompletado" localSheetId="3">seguimiento!ExcesoPorcentajeCompletado*seguimiento!PeríodoEnPlan</definedName>
    <definedName name="PorcentajeCompletado">ExcesoPorcentajeCompletado*PeríodoEnPlan</definedName>
    <definedName name="Real" localSheetId="2">('II parte'!PeríodoReal*('II parte'!$H1&gt;0))*'II parte'!PeríodoEnPlan</definedName>
    <definedName name="Real" localSheetId="3">(seguimiento!PeríodoReal*(#REF!&gt;0))*seguimiento!PeríodoEnPlan</definedName>
    <definedName name="Real">(PeríodoReal*(#REF!&gt;0))*PeríodoEnPlan</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6" i="3" l="1"/>
  <c r="F22" i="7"/>
  <c r="F21" i="7"/>
  <c r="F13" i="7"/>
  <c r="F12" i="7"/>
  <c r="F10" i="7"/>
  <c r="E3" i="11"/>
  <c r="F29" i="7"/>
  <c r="F28" i="7"/>
  <c r="F27" i="7"/>
  <c r="F26" i="7"/>
  <c r="F25" i="7"/>
  <c r="F24" i="7"/>
  <c r="F23" i="7"/>
  <c r="F20" i="7"/>
  <c r="F19" i="7"/>
  <c r="F18" i="7"/>
  <c r="F17" i="7"/>
  <c r="F16" i="7"/>
  <c r="F15" i="7"/>
  <c r="F14" i="7"/>
  <c r="F11" i="7"/>
  <c r="F9" i="7"/>
  <c r="G8" i="7"/>
  <c r="E6" i="11"/>
  <c r="D16" i="3"/>
</calcChain>
</file>

<file path=xl/sharedStrings.xml><?xml version="1.0" encoding="utf-8"?>
<sst xmlns="http://schemas.openxmlformats.org/spreadsheetml/2006/main" count="142" uniqueCount="126">
  <si>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</si>
  <si>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</si>
  <si>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</si>
  <si>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</si>
  <si>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</si>
  <si>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</si>
  <si>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</si>
  <si>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</si>
  <si>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</si>
  <si>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</si>
  <si>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</si>
  <si>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</si>
  <si>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</si>
  <si>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</si>
  <si>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</si>
  <si>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</si>
  <si>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</si>
  <si>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</si>
  <si>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</si>
  <si>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</si>
  <si>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</si>
  <si>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</si>
  <si>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</si>
  <si>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</si>
  <si>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</si>
  <si>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</si>
  <si>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</si>
  <si>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</si>
  <si>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</si>
  <si>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</si>
  <si>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</si>
  <si>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</si>
  <si>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</si>
  <si>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</si>
  <si>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</si>
  <si>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</si>
  <si>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</si>
  <si>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</si>
  <si>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</si>
  <si>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</si>
  <si>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</si>
  <si>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</si>
  <si>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</si>
  <si>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</si>
  <si>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</si>
  <si>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</si>
  <si>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</si>
  <si>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Registro de viveros, almácigos, semilleros y bancos de yemas</t>
  </si>
  <si>
    <t>Ministerio de Agricultura y Ganadería</t>
  </si>
  <si>
    <t>Servicio Fitosanitario del Estado</t>
  </si>
  <si>
    <t>Registro en el Programa de vivero, semillero, almácigo y banco de germoplasma.</t>
  </si>
  <si>
    <t>Horario: 8 am - 4 pm
Dirección: Contiguo a las oficinas centrales del MAG, Sabana Sur, San José. www.sfe.go.cr Departamento de Operaciones Regionales.</t>
  </si>
  <si>
    <t>1. Formulario de solicitud de Registro No 1</t>
  </si>
  <si>
    <t>No. de Reglamento 33927-MAG y artículos 1-17</t>
  </si>
  <si>
    <t>2. Cédula de identidad.</t>
  </si>
  <si>
    <t>3. Libro de Actas.</t>
  </si>
  <si>
    <t>4. Copia certificada del plano de la finca.</t>
  </si>
  <si>
    <t>5. Cédula jurídica.</t>
  </si>
  <si>
    <t>6. Personería jurídica.</t>
  </si>
  <si>
    <t>15 Días hábiles</t>
  </si>
  <si>
    <t>Otro: indefinido.</t>
  </si>
  <si>
    <t>Costo fijo: 46.575 colones</t>
  </si>
  <si>
    <t>Formulario 1 registro.pdf</t>
  </si>
  <si>
    <t>Oficinas Centrales Servicio Fitosanitario del Estado. Sabana Sur.</t>
  </si>
  <si>
    <t>Esau Miranda Vargas</t>
  </si>
  <si>
    <t>mirandae@sfe.go.cr</t>
  </si>
  <si>
    <t>Teléfono 1: 25493474 Teléfono 2: 25493400</t>
  </si>
  <si>
    <t>Fax: 25493599</t>
  </si>
  <si>
    <t>TRÁMITE O SERVICIO: Registro de viveros, almácigos, semilleros y bancos de yemas.</t>
  </si>
  <si>
    <t>FUENTE: Mejora identificada por el Departamento de Operaciones Regionales del Servicio Fitosanitario del Estado.</t>
  </si>
  <si>
    <t>Reducción del plazo en resolución en 5 días naturales, beneficiando a los propietarios de viveros, semilleros almácigos o bancos de yemas.</t>
  </si>
  <si>
    <t>EQUIPO QUE ACOMPAÑA/PARTICIPA: Departamento de Operaciones Regionales, Unidades Operativas Regionales, Unidad de Normalización y Asuntos Jurídicos del SFE y MAG.</t>
  </si>
  <si>
    <t>REQUERIMIENTO EN RECURSOS:  Personal del Departamento de Operaciones Regionales, incluido Jefe de Departamento y Jefes de las Unidades Operativas Regionales. Personal de la Unidad de Normalización y de Asuntos Jurídicos del SFE y MAG y Recursos Económicos para publicación de decreto en La Gaceta (400.000 colones aproximadamente).</t>
  </si>
  <si>
    <t>Revisar el decreto Nº 33927 para identificar las mejoras y actualizaciones requeridas del proceso.</t>
  </si>
  <si>
    <t>Enviar el borrador a la Unidad de Normalización del Depto de Normas y Regulaciones</t>
  </si>
  <si>
    <t>Revisar el borrador y el expediente.</t>
  </si>
  <si>
    <t>Magda González</t>
  </si>
  <si>
    <t>Realizar las mejoras propuestas por la Unidad de Normalización.</t>
  </si>
  <si>
    <t>Enviar el borrador y el expediente a la Unidad de Asuntos Jurídicos.</t>
  </si>
  <si>
    <t>Realizar la revisión del borrador y del expediente.</t>
  </si>
  <si>
    <t>Gerardo Castro</t>
  </si>
  <si>
    <t>Realizar las mejoras propuestas por la Unidad de Asuntos Jurídicos.</t>
  </si>
  <si>
    <t>Modificar el Reglamento de Viveros, Almácigos, Semilleros y Bancos de Yemas, Nº 33.927 de manera integral, estableciendo un flujo más claro del proceso y disminuyendo el plazo de resolución de 15 días hábiles a 10 días hábiles.</t>
  </si>
  <si>
    <t>Departamento de Operaciones Regionales</t>
  </si>
  <si>
    <t>DESCRIPCIÓN DE LA REFORMA: Modificar el Reglamento de Viveros, Almácigos, Semilleros y Bancos de Yemas, Nº 33.927 de manera integral, estableciendo un flujo más claro del proceso y disminuyendo el plazo de resolución de 15 días hábiles a 10 días hábiles. Problema: El reglamento se encuentra desactualizado de acuerdo a lo indicado por el departamento de Operaciones Regionales, por lo que se hace necesaria la revisión para modificarlo a la realidad actual, de paso disminuyendo tiempos de resolución en beneficio de los usuarios.</t>
  </si>
  <si>
    <t>Conformar el expediente de la modificación con informe sobre asignación presupuestaria, el borrador del decreto y el formulario de Evaluación Costo-Beneficio.</t>
  </si>
  <si>
    <t>Remitir modificación de decreto a Asesoría Jurídica del MAG.</t>
  </si>
  <si>
    <t>Remitir la modificación al Despacho del Ministro(a).</t>
  </si>
  <si>
    <t>Firma del decreto en Casa Presidencial.</t>
  </si>
  <si>
    <t>Ministro MAG</t>
  </si>
  <si>
    <t>Revisión, envío y trámite de la modificación del decreto a Leyes y Decretos.</t>
  </si>
  <si>
    <t>Asesoría Jurídica MAG</t>
  </si>
  <si>
    <t>Revisión de la modificación del decreto en Leyes y Decretos.</t>
  </si>
  <si>
    <t>Leyes y Decretos Casa Presidencial</t>
  </si>
  <si>
    <t>Presidente de la República</t>
  </si>
  <si>
    <t>Glenda Ávila</t>
  </si>
  <si>
    <t>Publicación del decreto en La Gaceta.</t>
  </si>
  <si>
    <t>Actualización del trámite en el Catálogo Nacional de Trámites.</t>
  </si>
  <si>
    <t>PRÓXIMOS PASOS: Revisión del Decreto actual 33927 para identificar las modificaciones que permitan darle mejor claridad. Elaboración de Borrador de Modificación y del Expediente. Traslado de Borrador a Normas y Regulaciones, revisión y correcciones propuestas por Departameto de Normas y Regulaciones. Traslado del borrador a Asuntos Jurídicos, Revisión y Correcciones por parte de Asuntos Jurídicos. Envío del borrador a la DIrección, Elaboración del Resumen Ejecutivo y Remisión al Despacho Ministerial. Revisión del borrador de decreto por parte de Asesoría Jurídica MAG y envío a Leyes y Decretos. Revisión por Leyes y Decretos. Firma del Decreto, Publicación en La Gaceta. Actualización del trámite en Catálogo Nacional de Trámites.</t>
  </si>
  <si>
    <t>HOJA DE REPORTE DE AVANCES DEL PLAN DE MEJORA REGULATORIA</t>
  </si>
  <si>
    <t>INDICAR DE MANERA RESUMIDA, LOS PRINCIPALES AVANCES</t>
  </si>
  <si>
    <t>¿SI LA MEJORA SE CLASIFICA CON REZAGO O RIESGO DE INCUMPLIMIENTO?</t>
  </si>
  <si>
    <t>SI SE HAN REALIZADO AJUSTES SUSTANCIALES AL PLANIFICADOR, INDIQUE CUALES</t>
  </si>
  <si>
    <t xml:space="preserve">¿SE ADJUNTAN DOCUMENTOS  SOPORTE?
</t>
  </si>
  <si>
    <t xml:space="preserve">INDIQUE CUALES LAS ALERTAS: </t>
  </si>
  <si>
    <t>Gerardo Granados</t>
  </si>
  <si>
    <t>Recibir retroalimentación de la modificación propuesta por parte de las diferentes Regiones del país donde se aplica la normativa.</t>
  </si>
  <si>
    <t xml:space="preserve">☐ SI         x ☐ NO      </t>
  </si>
  <si>
    <t xml:space="preserve">x☐ SI          ☐ NO      </t>
  </si>
  <si>
    <t>Elaborar procedimientos técnicos para la inspección de viveros y administrativos para el registro de viveros.</t>
  </si>
  <si>
    <t>Marco Vinicio Jiménez</t>
  </si>
  <si>
    <r>
      <t xml:space="preserve">LIDER:  Ministerio de Agricultura y Ganadería, Servicio Fitosanitario del Estado, Departamento de Operaciones Regionales. Contacto SFE: Gerardo Granados Araya. Jefe Departamento. </t>
    </r>
    <r>
      <rPr>
        <b/>
        <u/>
        <sz val="10"/>
        <color theme="4"/>
        <rFont val="Arial"/>
        <family val="2"/>
      </rPr>
      <t>Oficial Simplificación de Trámites</t>
    </r>
    <r>
      <rPr>
        <b/>
        <sz val="10"/>
        <color theme="4"/>
        <rFont val="Arial"/>
        <family val="2"/>
      </rPr>
      <t>: Licda. Ana Cristina Quirós. Ministerio de Agricultura y Ganadería.</t>
    </r>
  </si>
  <si>
    <t>Gestionar la creación de la unidad o área funcional del Programa Nacional de Viveros.</t>
  </si>
  <si>
    <t>Elaborar resumen ejecutivo y enviar a Control Previo de Mejora Regulatoria.</t>
  </si>
  <si>
    <t>Incluir mejoras solicitadas por Control Previo de Mejora Regulatoria.</t>
  </si>
  <si>
    <t>Trámite de Control Previo en Mejora Regulatoria</t>
  </si>
  <si>
    <t>Mejora Regulatoria MEIC</t>
  </si>
  <si>
    <t>Ing. Gerardo Granados Araya</t>
  </si>
  <si>
    <t>De acuerdo con lo programado (    )</t>
  </si>
  <si>
    <t>Con rezago en lo programado (  x  )</t>
  </si>
  <si>
    <t>Registro de viveros, almácigos, semilleros y bancos de yemas.</t>
  </si>
  <si>
    <t xml:space="preserve">      ☐   INCLUSION DE NUEVAS ACTIVIDADES
      ☐   CAMBIO DE FECHAS EN LAS ACTIVIDADES
      ☐   ELIMINACION DE ACTIVIDADADES 
      ☐   OTROS (ESPECIFIQUE) _______________________</t>
  </si>
  <si>
    <t>Dirección SFE</t>
  </si>
  <si>
    <t xml:space="preserve">ESPECIFIQUE QUÉ DOCUMENTOS: Decreto modificado con base en observaciones de Depto de Normas y Regulaciones, Oficio de envío a la Dirección y oficio de traslado a la Unidad de Asuntos Jurídicos.
</t>
  </si>
  <si>
    <t>La Dirección del SFE envía la propuesta de decreto a la Unidad de Asuntos Jurídicos. En la Unidad tienen el documento en estudio, en vista de que deben consultar si aplicaría continuar con la modificación del mismo, ya que se tiene programada una revisión general de todos los decretos del SFE, para incluirlos en un solo reglamento y unificar la información, y dicho decreto saldría de forma individual, cuando la idea es simplificar al máximo la normativa relacionada con el SFE.</t>
  </si>
  <si>
    <t>INDIQUE LAS LIMITACIONES: Unidad de Asuntos Jurídicos no ha revisado el decreto por programación de revisión general de decretos del SFE que se unificaría en uno solo.
INDIQUE LAS ACCIONES DE MEJORA: Se está a la espera de la respuesta de la Unidad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</si>
</sst>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0"/>
      <name val="Arial"/>
    </font>
    <font>
      <sz val="12"/>
      <color theme="1"/>
      <name val="Calibri"/>
      <family val="2"/>
      <scheme val="minor"/>
    </font>
    <font>
      <sz val="12"/>
      <color theme="1"/>
      <name val="Calibri"/>
      <family val="2"/>
      <scheme val="minor"/>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amily val="2"/>
    </font>
    <font>
      <b/>
      <sz val="13"/>
      <color theme="1" tint="0.24994659260841701"/>
      <name val="Calibri"/>
      <family val="2"/>
      <scheme val="minor"/>
    </font>
    <font>
      <b/>
      <u/>
      <sz val="10"/>
      <color theme="4"/>
      <name val="Arial"/>
      <family val="2"/>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s>
  <cellStyleXfs count="14">
    <xf numFmtId="0" fontId="0" fillId="0" borderId="0"/>
    <xf numFmtId="0" fontId="3" fillId="0" borderId="0"/>
    <xf numFmtId="0" fontId="6" fillId="0" borderId="0" applyNumberFormat="0" applyFill="0" applyBorder="0" applyProtection="0">
      <alignment vertical="center"/>
    </xf>
    <xf numFmtId="0" fontId="7" fillId="0" borderId="0" applyNumberFormat="0" applyFill="0" applyBorder="0" applyAlignment="0" applyProtection="0"/>
    <xf numFmtId="0" fontId="8" fillId="3" borderId="1" applyNumberFormat="0" applyProtection="0">
      <alignment horizontal="left" vertical="center"/>
    </xf>
    <xf numFmtId="0" fontId="9" fillId="0" borderId="0" applyNumberFormat="0" applyFill="0" applyBorder="0" applyProtection="0">
      <alignment horizontal="left" vertical="center"/>
    </xf>
    <xf numFmtId="0" fontId="11" fillId="0" borderId="0" applyFill="0" applyBorder="0" applyProtection="0">
      <alignment horizontal="left"/>
    </xf>
    <xf numFmtId="9" fontId="12" fillId="0" borderId="0" applyFill="0" applyBorder="0" applyProtection="0">
      <alignment horizontal="center" vertical="center"/>
    </xf>
    <xf numFmtId="0" fontId="14" fillId="0" borderId="0" applyFill="0" applyBorder="0" applyProtection="0">
      <alignment horizontal="center"/>
    </xf>
    <xf numFmtId="3" fontId="14" fillId="0" borderId="2" applyFill="0" applyProtection="0">
      <alignment horizontal="center"/>
    </xf>
    <xf numFmtId="9" fontId="3" fillId="0" borderId="0" applyFont="0" applyFill="0" applyBorder="0" applyAlignment="0" applyProtection="0"/>
    <xf numFmtId="0" fontId="28" fillId="0" borderId="0"/>
    <xf numFmtId="0" fontId="37" fillId="0" borderId="0" applyNumberFormat="0" applyFill="0" applyBorder="0" applyAlignment="0" applyProtection="0"/>
    <xf numFmtId="9" fontId="40" fillId="0" borderId="0" applyFont="0" applyFill="0" applyBorder="0" applyAlignment="0" applyProtection="0"/>
  </cellStyleXfs>
  <cellXfs count="126">
    <xf numFmtId="0" fontId="0" fillId="0" borderId="0" xfId="0"/>
    <xf numFmtId="0" fontId="0" fillId="2" borderId="0" xfId="0" applyFill="1"/>
    <xf numFmtId="0" fontId="3" fillId="2" borderId="0" xfId="0" applyFont="1" applyFill="1"/>
    <xf numFmtId="0" fontId="4" fillId="2" borderId="0" xfId="0" applyFont="1" applyFill="1" applyAlignment="1">
      <alignment horizontal="left" vertical="center" readingOrder="1"/>
    </xf>
    <xf numFmtId="0" fontId="5" fillId="2" borderId="0" xfId="0" applyFont="1" applyFill="1" applyAlignment="1">
      <alignment horizontal="left" vertical="center" readingOrder="1"/>
    </xf>
    <xf numFmtId="0" fontId="6" fillId="0" borderId="0" xfId="2" applyProtection="1">
      <alignment vertical="center"/>
      <protection locked="0"/>
    </xf>
    <xf numFmtId="0" fontId="6" fillId="0" borderId="0" xfId="2" applyAlignment="1" applyProtection="1">
      <alignment horizontal="center"/>
      <protection locked="0"/>
    </xf>
    <xf numFmtId="0" fontId="11" fillId="0" borderId="0" xfId="6" applyProtection="1">
      <alignment horizontal="left"/>
      <protection locked="0"/>
    </xf>
    <xf numFmtId="0" fontId="13" fillId="0" borderId="0" xfId="2" applyFont="1" applyProtection="1">
      <alignment vertical="center"/>
      <protection locked="0"/>
    </xf>
    <xf numFmtId="0" fontId="15" fillId="0" borderId="0" xfId="8" applyFont="1" applyProtection="1">
      <alignment horizontal="center"/>
      <protection locked="0"/>
    </xf>
    <xf numFmtId="0" fontId="15" fillId="0" borderId="0" xfId="8" applyFont="1" applyAlignment="1" applyProtection="1">
      <alignment horizontal="center" vertical="center"/>
      <protection locked="0"/>
    </xf>
    <xf numFmtId="0" fontId="15" fillId="0" borderId="0" xfId="8" applyFont="1" applyAlignment="1" applyProtection="1">
      <alignment horizontal="center" vertical="center" wrapText="1"/>
      <protection locked="0"/>
    </xf>
    <xf numFmtId="0" fontId="16" fillId="0" borderId="0" xfId="8" applyFont="1" applyAlignment="1" applyProtection="1">
      <alignment horizontal="center" vertical="center" wrapText="1"/>
      <protection locked="0"/>
    </xf>
    <xf numFmtId="0" fontId="16" fillId="0" borderId="0" xfId="8" applyFont="1" applyAlignment="1" applyProtection="1">
      <alignment horizontal="center" vertical="center"/>
      <protection locked="0"/>
    </xf>
    <xf numFmtId="0" fontId="17" fillId="0" borderId="0" xfId="2" applyFont="1" applyAlignment="1" applyProtection="1">
      <alignment horizontal="center" vertical="center"/>
      <protection locked="0"/>
    </xf>
    <xf numFmtId="3" fontId="14" fillId="0" borderId="2" xfId="9" applyProtection="1">
      <alignment horizontal="center"/>
      <protection locked="0"/>
    </xf>
    <xf numFmtId="0" fontId="22" fillId="0" borderId="0" xfId="0" applyFont="1"/>
    <xf numFmtId="0" fontId="15" fillId="0" borderId="0" xfId="8" applyFont="1" applyBorder="1" applyProtection="1">
      <alignment horizontal="center"/>
      <protection locked="0"/>
    </xf>
    <xf numFmtId="0" fontId="17" fillId="0" borderId="0" xfId="2" applyFont="1" applyBorder="1" applyAlignment="1" applyProtection="1">
      <alignment horizontal="center" vertical="center"/>
      <protection locked="0"/>
    </xf>
    <xf numFmtId="9" fontId="14" fillId="0" borderId="2" xfId="10" applyFont="1" applyBorder="1" applyAlignment="1" applyProtection="1">
      <alignment horizontal="center"/>
    </xf>
    <xf numFmtId="9" fontId="12" fillId="0" borderId="0" xfId="7" applyBorder="1" applyProtection="1">
      <alignment horizontal="center" vertical="center"/>
      <protection locked="0"/>
    </xf>
    <xf numFmtId="0" fontId="6" fillId="0" borderId="0" xfId="2" applyBorder="1" applyAlignment="1" applyProtection="1">
      <alignment horizontal="center"/>
      <protection locked="0"/>
    </xf>
    <xf numFmtId="0" fontId="27" fillId="0" borderId="0" xfId="2" applyFont="1" applyAlignment="1" applyProtection="1">
      <alignment horizontal="center" vertical="center"/>
      <protection locked="0"/>
    </xf>
    <xf numFmtId="0" fontId="28" fillId="2" borderId="0" xfId="11" applyFill="1" applyAlignment="1">
      <alignment vertical="center"/>
    </xf>
    <xf numFmtId="0" fontId="29" fillId="2" borderId="12" xfId="11" applyFont="1" applyFill="1" applyBorder="1" applyAlignment="1">
      <alignment vertical="center"/>
    </xf>
    <xf numFmtId="0" fontId="29" fillId="2" borderId="14" xfId="11" applyFont="1" applyFill="1" applyBorder="1" applyAlignment="1">
      <alignment vertical="center" wrapText="1"/>
    </xf>
    <xf numFmtId="0" fontId="29" fillId="2" borderId="16" xfId="11" applyFont="1" applyFill="1" applyBorder="1" applyAlignment="1">
      <alignment vertical="center"/>
    </xf>
    <xf numFmtId="0" fontId="29" fillId="2" borderId="17" xfId="11" applyFont="1" applyFill="1" applyBorder="1" applyAlignment="1">
      <alignment vertical="center" wrapText="1"/>
    </xf>
    <xf numFmtId="0" fontId="29" fillId="2" borderId="19" xfId="11" applyFont="1" applyFill="1" applyBorder="1" applyAlignment="1">
      <alignment vertical="center"/>
    </xf>
    <xf numFmtId="0" fontId="29" fillId="2" borderId="19" xfId="11" applyFont="1" applyFill="1" applyBorder="1" applyAlignment="1">
      <alignment horizontal="left" vertical="center" wrapText="1"/>
    </xf>
    <xf numFmtId="0" fontId="29" fillId="2" borderId="19" xfId="11" applyFont="1" applyFill="1" applyBorder="1" applyAlignment="1">
      <alignment vertical="center" wrapText="1"/>
    </xf>
    <xf numFmtId="0" fontId="29" fillId="2" borderId="0" xfId="11" applyFont="1" applyFill="1" applyAlignment="1">
      <alignment vertical="center"/>
    </xf>
    <xf numFmtId="0" fontId="21" fillId="2" borderId="17" xfId="1" applyFont="1" applyFill="1" applyBorder="1" applyAlignment="1">
      <alignment horizontal="center" vertical="top" wrapText="1"/>
    </xf>
    <xf numFmtId="0" fontId="21" fillId="2" borderId="17" xfId="1" applyFont="1" applyFill="1" applyBorder="1" applyAlignment="1">
      <alignment vertical="top" wrapText="1"/>
    </xf>
    <xf numFmtId="14" fontId="21" fillId="2" borderId="17" xfId="1" applyNumberFormat="1" applyFont="1" applyFill="1" applyBorder="1" applyAlignment="1">
      <alignment horizontal="center" vertical="top" wrapText="1"/>
    </xf>
    <xf numFmtId="164" fontId="21" fillId="2" borderId="17" xfId="1" applyNumberFormat="1" applyFont="1" applyFill="1" applyBorder="1" applyAlignment="1">
      <alignment horizontal="center" vertical="top" wrapText="1"/>
    </xf>
    <xf numFmtId="0" fontId="33" fillId="5" borderId="30" xfId="0" applyFont="1" applyFill="1" applyBorder="1" applyAlignment="1">
      <alignment vertical="center" wrapText="1"/>
    </xf>
    <xf numFmtId="0" fontId="34" fillId="0" borderId="31" xfId="0" applyFont="1" applyBorder="1" applyAlignment="1">
      <alignment vertical="center" wrapText="1"/>
    </xf>
    <xf numFmtId="0" fontId="35" fillId="5" borderId="30" xfId="0" applyFont="1" applyFill="1" applyBorder="1" applyAlignment="1">
      <alignment vertical="center" wrapText="1"/>
    </xf>
    <xf numFmtId="0" fontId="35" fillId="5" borderId="30" xfId="0" applyFont="1" applyFill="1" applyBorder="1" applyAlignment="1">
      <alignment horizontal="center" vertical="center" wrapText="1"/>
    </xf>
    <xf numFmtId="0" fontId="34" fillId="0" borderId="30" xfId="0" applyFont="1" applyBorder="1" applyAlignment="1">
      <alignment vertical="center" wrapText="1"/>
    </xf>
    <xf numFmtId="0" fontId="33" fillId="5" borderId="31" xfId="0" applyFont="1" applyFill="1" applyBorder="1" applyAlignment="1">
      <alignment horizontal="center" vertical="center" wrapText="1"/>
    </xf>
    <xf numFmtId="0" fontId="0" fillId="6" borderId="17" xfId="0" applyFont="1" applyFill="1" applyBorder="1" applyAlignment="1">
      <alignment horizontal="justify" vertical="center" wrapText="1"/>
    </xf>
    <xf numFmtId="0" fontId="0" fillId="7" borderId="17" xfId="0" applyFont="1" applyFill="1" applyBorder="1" applyAlignment="1">
      <alignment horizontal="justify" vertical="center" wrapText="1"/>
    </xf>
    <xf numFmtId="0" fontId="0" fillId="8" borderId="18" xfId="0" applyFont="1" applyFill="1" applyBorder="1" applyAlignment="1">
      <alignment horizontal="justify" vertical="center" wrapText="1"/>
    </xf>
    <xf numFmtId="0" fontId="37" fillId="0" borderId="32" xfId="12" applyBorder="1"/>
    <xf numFmtId="0" fontId="30" fillId="2" borderId="13" xfId="11" applyFont="1" applyFill="1" applyBorder="1" applyAlignment="1">
      <alignment vertical="center" wrapText="1"/>
    </xf>
    <xf numFmtId="14" fontId="30" fillId="2" borderId="15" xfId="11" applyNumberFormat="1" applyFont="1" applyFill="1" applyBorder="1" applyAlignment="1">
      <alignment vertical="center"/>
    </xf>
    <xf numFmtId="0" fontId="30" fillId="2" borderId="17" xfId="11" applyFont="1" applyFill="1" applyBorder="1" applyAlignment="1">
      <alignment vertical="center" wrapText="1"/>
    </xf>
    <xf numFmtId="0" fontId="30" fillId="2" borderId="20" xfId="11" applyFont="1" applyFill="1" applyBorder="1" applyAlignment="1">
      <alignment vertical="center" wrapText="1"/>
    </xf>
    <xf numFmtId="14" fontId="30" fillId="2" borderId="22" xfId="11" applyNumberFormat="1" applyFont="1" applyFill="1" applyBorder="1" applyAlignment="1">
      <alignment vertical="center" wrapText="1"/>
    </xf>
    <xf numFmtId="9" fontId="30" fillId="2" borderId="21" xfId="11" applyNumberFormat="1" applyFont="1" applyFill="1" applyBorder="1" applyAlignment="1">
      <alignment vertical="center"/>
    </xf>
    <xf numFmtId="0" fontId="30" fillId="2" borderId="18" xfId="11" applyFont="1" applyFill="1" applyBorder="1" applyAlignment="1">
      <alignment vertical="center" wrapText="1"/>
    </xf>
    <xf numFmtId="0" fontId="28" fillId="2" borderId="17" xfId="11" applyFill="1" applyBorder="1" applyAlignment="1">
      <alignment horizontal="center" vertical="center" wrapText="1"/>
    </xf>
    <xf numFmtId="0" fontId="18" fillId="0" borderId="0" xfId="2" applyFont="1" applyAlignment="1" applyProtection="1">
      <alignment vertical="center"/>
      <protection locked="0"/>
    </xf>
    <xf numFmtId="0" fontId="19" fillId="0" borderId="0" xfId="6" applyFont="1" applyAlignment="1" applyProtection="1">
      <alignment horizontal="left" vertical="center" wrapText="1"/>
      <protection locked="0"/>
    </xf>
    <xf numFmtId="0" fontId="19" fillId="0" borderId="0" xfId="6" applyFont="1" applyAlignment="1" applyProtection="1">
      <alignment horizontal="left" vertical="center"/>
      <protection locked="0"/>
    </xf>
    <xf numFmtId="14" fontId="19" fillId="0" borderId="0" xfId="6" applyNumberFormat="1" applyFont="1" applyAlignment="1" applyProtection="1">
      <alignment horizontal="left" vertical="center"/>
      <protection locked="0"/>
    </xf>
    <xf numFmtId="164" fontId="10" fillId="0" borderId="0" xfId="2" applyNumberFormat="1" applyFont="1" applyAlignment="1" applyProtection="1">
      <alignment horizontal="center" vertical="center"/>
    </xf>
    <xf numFmtId="9" fontId="20" fillId="0" borderId="0" xfId="7" applyFont="1" applyAlignment="1" applyProtection="1">
      <alignment horizontal="center" vertical="center"/>
      <protection locked="0"/>
    </xf>
    <xf numFmtId="2" fontId="10" fillId="0" borderId="0" xfId="2" applyNumberFormat="1" applyFont="1" applyAlignment="1" applyProtection="1">
      <alignment horizontal="center" vertical="center"/>
      <protection locked="0"/>
    </xf>
    <xf numFmtId="164" fontId="10" fillId="0" borderId="0" xfId="2" applyNumberFormat="1" applyFont="1" applyAlignment="1" applyProtection="1">
      <alignment horizontal="center" vertical="center"/>
      <protection locked="0"/>
    </xf>
    <xf numFmtId="9" fontId="12" fillId="0" borderId="0" xfId="7" applyBorder="1" applyAlignment="1" applyProtection="1">
      <alignment horizontal="center" vertical="center"/>
      <protection locked="0"/>
    </xf>
    <xf numFmtId="0" fontId="6" fillId="0" borderId="0" xfId="2" applyAlignment="1" applyProtection="1">
      <alignment vertical="center"/>
      <protection locked="0"/>
    </xf>
    <xf numFmtId="0" fontId="38" fillId="0" borderId="0" xfId="6" applyFont="1" applyAlignment="1" applyProtection="1">
      <alignment horizontal="left" vertical="center" wrapText="1"/>
      <protection locked="0"/>
    </xf>
    <xf numFmtId="0" fontId="38" fillId="0" borderId="0" xfId="6" applyFont="1" applyAlignment="1" applyProtection="1">
      <alignment horizontal="left" vertical="center"/>
      <protection locked="0"/>
    </xf>
    <xf numFmtId="0" fontId="6" fillId="0" borderId="0" xfId="2" applyBorder="1" applyAlignment="1" applyProtection="1">
      <alignment horizontal="center" vertical="center"/>
      <protection locked="0"/>
    </xf>
    <xf numFmtId="0" fontId="6" fillId="0" borderId="0" xfId="2" applyAlignment="1" applyProtection="1">
      <alignment horizontal="center" vertical="center"/>
      <protection locked="0"/>
    </xf>
    <xf numFmtId="14" fontId="19" fillId="0" borderId="0" xfId="6" applyNumberFormat="1" applyFont="1" applyFill="1" applyAlignment="1" applyProtection="1">
      <alignment horizontal="left" vertical="center"/>
      <protection locked="0"/>
    </xf>
    <xf numFmtId="9" fontId="10" fillId="0" borderId="0" xfId="13" applyFont="1" applyAlignment="1" applyProtection="1">
      <alignment horizontal="center" vertical="center"/>
      <protection locked="0"/>
    </xf>
    <xf numFmtId="0" fontId="33" fillId="4" borderId="28" xfId="0" applyFont="1" applyFill="1" applyBorder="1" applyAlignment="1">
      <alignment horizontal="center" vertical="center" wrapText="1"/>
    </xf>
    <xf numFmtId="0" fontId="33" fillId="4" borderId="29" xfId="0" applyFont="1" applyFill="1" applyBorder="1" applyAlignment="1">
      <alignment horizontal="center" vertical="center" wrapText="1"/>
    </xf>
    <xf numFmtId="0" fontId="34" fillId="0" borderId="28" xfId="0" applyFont="1" applyBorder="1" applyAlignment="1">
      <alignment horizontal="justify" vertical="center" wrapText="1"/>
    </xf>
    <xf numFmtId="0" fontId="34" fillId="0" borderId="29" xfId="0" applyFont="1" applyBorder="1" applyAlignment="1">
      <alignment horizontal="justify" vertical="center" wrapText="1"/>
    </xf>
    <xf numFmtId="0" fontId="33" fillId="4" borderId="28" xfId="0" applyFont="1" applyFill="1" applyBorder="1" applyAlignment="1">
      <alignment vertical="top" wrapText="1"/>
    </xf>
    <xf numFmtId="0" fontId="33" fillId="4" borderId="29" xfId="0" applyFont="1" applyFill="1" applyBorder="1" applyAlignment="1">
      <alignment vertical="top" wrapText="1"/>
    </xf>
    <xf numFmtId="0" fontId="33" fillId="5" borderId="28" xfId="0" applyFont="1" applyFill="1" applyBorder="1" applyAlignment="1">
      <alignment horizontal="center" vertical="center" wrapText="1"/>
    </xf>
    <xf numFmtId="0" fontId="33" fillId="5" borderId="29" xfId="0" applyFont="1" applyFill="1" applyBorder="1" applyAlignment="1">
      <alignment horizontal="center" vertical="center" wrapText="1"/>
    </xf>
    <xf numFmtId="0" fontId="21" fillId="2" borderId="3" xfId="0" applyFont="1" applyFill="1" applyBorder="1" applyAlignment="1">
      <alignment horizontal="left" vertical="top" wrapText="1"/>
    </xf>
    <xf numFmtId="0" fontId="21" fillId="2" borderId="4" xfId="0" applyFont="1" applyFill="1" applyBorder="1" applyAlignment="1">
      <alignment horizontal="left" vertical="top" wrapText="1"/>
    </xf>
    <xf numFmtId="0" fontId="21" fillId="2" borderId="5"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2" borderId="9" xfId="0" applyFont="1" applyFill="1" applyBorder="1" applyAlignment="1">
      <alignment horizontal="left" vertical="top" wrapText="1"/>
    </xf>
    <xf numFmtId="0" fontId="21" fillId="2" borderId="10"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21" fillId="2" borderId="17"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27" xfId="0" applyFont="1" applyFill="1" applyBorder="1" applyAlignment="1">
      <alignment horizontal="left" vertical="top" wrapText="1"/>
    </xf>
    <xf numFmtId="0" fontId="21" fillId="2" borderId="17" xfId="1" applyFont="1" applyFill="1" applyBorder="1" applyAlignment="1">
      <alignment horizontal="center" vertical="top" wrapText="1"/>
    </xf>
    <xf numFmtId="0" fontId="21" fillId="2" borderId="3" xfId="0" applyFont="1" applyFill="1" applyBorder="1" applyAlignment="1">
      <alignment horizontal="center" vertical="top" wrapText="1"/>
    </xf>
    <xf numFmtId="0" fontId="21" fillId="2" borderId="4" xfId="0" applyFont="1" applyFill="1" applyBorder="1" applyAlignment="1">
      <alignment horizontal="center" vertical="top" wrapText="1"/>
    </xf>
    <xf numFmtId="0" fontId="21" fillId="2" borderId="5" xfId="0" applyFont="1" applyFill="1" applyBorder="1" applyAlignment="1">
      <alignment horizontal="center" vertical="top" wrapText="1"/>
    </xf>
    <xf numFmtId="0" fontId="21" fillId="2" borderId="8" xfId="0" applyFont="1" applyFill="1" applyBorder="1" applyAlignment="1">
      <alignment horizontal="center" vertical="top" wrapText="1"/>
    </xf>
    <xf numFmtId="0" fontId="21" fillId="2" borderId="9" xfId="0" applyFont="1" applyFill="1" applyBorder="1" applyAlignment="1">
      <alignment horizontal="center" vertical="top" wrapText="1"/>
    </xf>
    <xf numFmtId="0" fontId="21" fillId="2" borderId="10" xfId="0" applyFont="1" applyFill="1" applyBorder="1" applyAlignment="1">
      <alignment horizontal="center" vertical="top" wrapText="1"/>
    </xf>
    <xf numFmtId="14" fontId="21" fillId="2" borderId="17" xfId="1" applyNumberFormat="1" applyFont="1" applyFill="1" applyBorder="1" applyAlignment="1">
      <alignment horizontal="center" vertical="top" wrapText="1"/>
    </xf>
    <xf numFmtId="0" fontId="21" fillId="2" borderId="17" xfId="0" applyFont="1" applyFill="1" applyBorder="1" applyAlignment="1">
      <alignment horizontal="center" vertical="center"/>
    </xf>
    <xf numFmtId="0" fontId="0" fillId="2" borderId="0" xfId="0" applyFill="1" applyBorder="1" applyAlignment="1">
      <alignment horizontal="center" vertical="center"/>
    </xf>
    <xf numFmtId="0" fontId="23" fillId="0" borderId="0" xfId="3" applyFont="1" applyAlignment="1" applyProtection="1">
      <alignment horizontal="left"/>
      <protection locked="0"/>
    </xf>
    <xf numFmtId="0" fontId="25" fillId="0" borderId="3" xfId="6" applyFont="1" applyBorder="1" applyAlignment="1" applyProtection="1">
      <alignment horizontal="left" vertical="top" wrapText="1"/>
      <protection locked="0"/>
    </xf>
    <xf numFmtId="0" fontId="25" fillId="0" borderId="4" xfId="6" applyFont="1" applyBorder="1" applyAlignment="1" applyProtection="1">
      <alignment horizontal="left" vertical="top"/>
      <protection locked="0"/>
    </xf>
    <xf numFmtId="0" fontId="25" fillId="0" borderId="5" xfId="6" applyFont="1" applyBorder="1" applyAlignment="1" applyProtection="1">
      <alignment horizontal="left" vertical="top"/>
      <protection locked="0"/>
    </xf>
    <xf numFmtId="0" fontId="25" fillId="0" borderId="6" xfId="6" applyFont="1" applyBorder="1" applyAlignment="1" applyProtection="1">
      <alignment horizontal="left" vertical="top"/>
      <protection locked="0"/>
    </xf>
    <xf numFmtId="0" fontId="25" fillId="0" borderId="0" xfId="6" applyFont="1" applyBorder="1" applyAlignment="1" applyProtection="1">
      <alignment horizontal="left" vertical="top"/>
      <protection locked="0"/>
    </xf>
    <xf numFmtId="0" fontId="25" fillId="0" borderId="7" xfId="6" applyFont="1" applyBorder="1" applyAlignment="1" applyProtection="1">
      <alignment horizontal="left" vertical="top"/>
      <protection locked="0"/>
    </xf>
    <xf numFmtId="0" fontId="25" fillId="0" borderId="8" xfId="6" applyFont="1" applyBorder="1" applyAlignment="1" applyProtection="1">
      <alignment horizontal="left" vertical="top"/>
      <protection locked="0"/>
    </xf>
    <xf numFmtId="0" fontId="25" fillId="0" borderId="9" xfId="6" applyFont="1" applyBorder="1" applyAlignment="1" applyProtection="1">
      <alignment horizontal="left" vertical="top"/>
      <protection locked="0"/>
    </xf>
    <xf numFmtId="0" fontId="25" fillId="0" borderId="10" xfId="6" applyFont="1" applyBorder="1" applyAlignment="1" applyProtection="1">
      <alignment horizontal="left" vertical="top"/>
      <protection locked="0"/>
    </xf>
    <xf numFmtId="0" fontId="29" fillId="2" borderId="23" xfId="11" applyFont="1" applyFill="1" applyBorder="1" applyAlignment="1">
      <alignment horizontal="left" vertical="center" wrapText="1"/>
    </xf>
    <xf numFmtId="0" fontId="29" fillId="2" borderId="24" xfId="11" applyFont="1" applyFill="1" applyBorder="1" applyAlignment="1">
      <alignment horizontal="left" vertical="center" wrapText="1"/>
    </xf>
    <xf numFmtId="0" fontId="29" fillId="2" borderId="25" xfId="11" applyFont="1" applyFill="1" applyBorder="1" applyAlignment="1">
      <alignment horizontal="left" vertical="center" wrapText="1"/>
    </xf>
    <xf numFmtId="0" fontId="29" fillId="2" borderId="0" xfId="11" applyFont="1" applyFill="1" applyAlignment="1">
      <alignment horizontal="center" vertical="center"/>
    </xf>
    <xf numFmtId="0" fontId="29" fillId="2" borderId="11" xfId="11" applyFont="1" applyFill="1" applyBorder="1" applyAlignment="1">
      <alignment horizontal="center" vertical="center"/>
    </xf>
    <xf numFmtId="0" fontId="29" fillId="2" borderId="26" xfId="11" applyFont="1" applyFill="1" applyBorder="1" applyAlignment="1">
      <alignment horizontal="left" vertical="center" wrapText="1"/>
    </xf>
    <xf numFmtId="0" fontId="29" fillId="2" borderId="33" xfId="11" applyFont="1" applyFill="1" applyBorder="1" applyAlignment="1">
      <alignment horizontal="left" vertical="center" wrapText="1"/>
    </xf>
    <xf numFmtId="0" fontId="28" fillId="2" borderId="17" xfId="11" applyFill="1" applyBorder="1" applyAlignment="1">
      <alignment horizontal="left" vertical="center" wrapText="1"/>
    </xf>
    <xf numFmtId="0" fontId="28" fillId="2" borderId="18" xfId="11" applyFill="1" applyBorder="1" applyAlignment="1">
      <alignment horizontal="left" vertical="center" wrapText="1"/>
    </xf>
    <xf numFmtId="0" fontId="28" fillId="2" borderId="20" xfId="11" applyFill="1" applyBorder="1" applyAlignment="1">
      <alignment horizontal="left" vertical="center" wrapText="1"/>
    </xf>
    <xf numFmtId="0" fontId="28" fillId="2" borderId="26" xfId="11" applyFill="1" applyBorder="1" applyAlignment="1">
      <alignment horizontal="left" vertical="center"/>
    </xf>
    <xf numFmtId="0" fontId="28" fillId="2" borderId="33" xfId="11" applyFill="1" applyBorder="1" applyAlignment="1">
      <alignment horizontal="left" vertical="center"/>
    </xf>
    <xf numFmtId="0" fontId="2" fillId="2" borderId="26" xfId="11" applyFont="1" applyFill="1" applyBorder="1" applyAlignment="1">
      <alignment horizontal="left" vertical="top" wrapText="1"/>
    </xf>
    <xf numFmtId="0" fontId="28" fillId="2" borderId="33" xfId="11" applyFill="1" applyBorder="1" applyAlignment="1">
      <alignment horizontal="left" vertical="top" wrapText="1"/>
    </xf>
    <xf numFmtId="0" fontId="1" fillId="2" borderId="20" xfId="11" applyFont="1" applyFill="1" applyBorder="1" applyAlignment="1">
      <alignment horizontal="left" vertical="center" wrapText="1"/>
    </xf>
    <xf numFmtId="0" fontId="1" fillId="2" borderId="17"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parte'!$D$9:$D$29</c:f>
              <c:numCache>
                <c:formatCode>m/d/yy</c:formatCode>
                <c:ptCount val="21"/>
                <c:pt idx="0">
                  <c:v>42373.0</c:v>
                </c:pt>
                <c:pt idx="1">
                  <c:v>42461.0</c:v>
                </c:pt>
                <c:pt idx="2">
                  <c:v>42475.0</c:v>
                </c:pt>
                <c:pt idx="3">
                  <c:v>42558.0</c:v>
                </c:pt>
                <c:pt idx="4">
                  <c:v>42614.0</c:v>
                </c:pt>
                <c:pt idx="5">
                  <c:v>42644.0</c:v>
                </c:pt>
                <c:pt idx="6">
                  <c:v>42644.0</c:v>
                </c:pt>
                <c:pt idx="7">
                  <c:v>42675.0</c:v>
                </c:pt>
                <c:pt idx="8">
                  <c:v>42690.0</c:v>
                </c:pt>
                <c:pt idx="9">
                  <c:v>42690.0</c:v>
                </c:pt>
                <c:pt idx="10">
                  <c:v>42705.0</c:v>
                </c:pt>
                <c:pt idx="11">
                  <c:v>42713.0</c:v>
                </c:pt>
                <c:pt idx="12">
                  <c:v>42723.0</c:v>
                </c:pt>
                <c:pt idx="13">
                  <c:v>42755.0</c:v>
                </c:pt>
                <c:pt idx="14">
                  <c:v>42774.0</c:v>
                </c:pt>
                <c:pt idx="15">
                  <c:v>42775.0</c:v>
                </c:pt>
                <c:pt idx="16">
                  <c:v>42790.0</c:v>
                </c:pt>
                <c:pt idx="17">
                  <c:v>42807.0</c:v>
                </c:pt>
                <c:pt idx="18">
                  <c:v>42821.0</c:v>
                </c:pt>
                <c:pt idx="19">
                  <c:v>42853.0</c:v>
                </c:pt>
                <c:pt idx="20">
                  <c:v>42884.0</c:v>
                </c:pt>
              </c:numCache>
            </c:numRef>
          </c:val>
        </c:ser>
        <c:ser>
          <c:idx val="1"/>
          <c:order val="1"/>
          <c:tx>
            <c:strRef>
              <c:f>'II parte'!$F$7</c:f>
              <c:strCache>
                <c:ptCount val="1"/>
                <c:pt idx="0">
                  <c:v>DURACIÓN</c:v>
                </c:pt>
              </c:strCache>
            </c:strRef>
          </c:tx>
          <c:invertIfNegative val="0"/>
          <c:val>
            <c:numRef>
              <c:f>'II parte'!$F$9:$F$29</c:f>
              <c:numCache>
                <c:formatCode>0.0</c:formatCode>
                <c:ptCount val="21"/>
                <c:pt idx="0">
                  <c:v>56.0</c:v>
                </c:pt>
                <c:pt idx="1">
                  <c:v>14.0</c:v>
                </c:pt>
                <c:pt idx="2">
                  <c:v>45.0</c:v>
                </c:pt>
                <c:pt idx="3">
                  <c:v>55.0</c:v>
                </c:pt>
                <c:pt idx="4">
                  <c:v>29.0</c:v>
                </c:pt>
                <c:pt idx="5">
                  <c:v>0.0</c:v>
                </c:pt>
                <c:pt idx="6">
                  <c:v>30.0</c:v>
                </c:pt>
                <c:pt idx="7">
                  <c:v>14.0</c:v>
                </c:pt>
                <c:pt idx="8">
                  <c:v>0.0</c:v>
                </c:pt>
                <c:pt idx="9">
                  <c:v>14.0</c:v>
                </c:pt>
                <c:pt idx="10">
                  <c:v>7.0</c:v>
                </c:pt>
                <c:pt idx="11">
                  <c:v>7.0</c:v>
                </c:pt>
                <c:pt idx="12">
                  <c:v>31.0</c:v>
                </c:pt>
                <c:pt idx="13">
                  <c:v>17.0</c:v>
                </c:pt>
                <c:pt idx="14">
                  <c:v>0.0</c:v>
                </c:pt>
                <c:pt idx="15">
                  <c:v>14.0</c:v>
                </c:pt>
                <c:pt idx="16">
                  <c:v>14.0</c:v>
                </c:pt>
                <c:pt idx="17">
                  <c:v>11.0</c:v>
                </c:pt>
                <c:pt idx="18">
                  <c:v>31.0</c:v>
                </c:pt>
                <c:pt idx="19">
                  <c:v>30.0</c:v>
                </c:pt>
                <c:pt idx="20">
                  <c:v>7.0</c:v>
                </c:pt>
              </c:numCache>
            </c:numRef>
          </c:val>
        </c:ser>
        <c:dLbls>
          <c:showLegendKey val="0"/>
          <c:showVal val="0"/>
          <c:showCatName val="0"/>
          <c:showSerName val="0"/>
          <c:showPercent val="0"/>
          <c:showBubbleSize val="0"/>
        </c:dLbls>
        <c:gapWidth val="51"/>
        <c:overlap val="100"/>
        <c:axId val="2056700000"/>
        <c:axId val="2061192352"/>
      </c:barChart>
      <c:catAx>
        <c:axId val="2056700000"/>
        <c:scaling>
          <c:orientation val="maxMin"/>
        </c:scaling>
        <c:delete val="0"/>
        <c:axPos val="l"/>
        <c:majorTickMark val="out"/>
        <c:minorTickMark val="none"/>
        <c:tickLblPos val="nextTo"/>
        <c:crossAx val="2061192352"/>
        <c:crosses val="autoZero"/>
        <c:auto val="1"/>
        <c:lblAlgn val="ctr"/>
        <c:lblOffset val="100"/>
        <c:noMultiLvlLbl val="0"/>
      </c:catAx>
      <c:valAx>
        <c:axId val="2061192352"/>
        <c:scaling>
          <c:orientation val="minMax"/>
          <c:min val="42373.0"/>
        </c:scaling>
        <c:delete val="0"/>
        <c:axPos val="t"/>
        <c:majorGridlines/>
        <c:numFmt formatCode="dd/mm" sourceLinked="0"/>
        <c:majorTickMark val="out"/>
        <c:minorTickMark val="none"/>
        <c:tickLblPos val="nextTo"/>
        <c:crossAx val="2056700000"/>
        <c:crosses val="autoZero"/>
        <c:crossBetween val="between"/>
        <c:majorUnit val="10.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 Id="rId3"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152399</xdr:colOff>
      <xdr:row>5</xdr:row>
      <xdr:rowOff>112712</xdr:rowOff>
    </xdr:from>
    <xdr:to>
      <xdr:col>59</xdr:col>
      <xdr:colOff>33617</xdr:colOff>
      <xdr:row>29</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1257300</xdr:colOff>
          <xdr:row>11</xdr:row>
          <xdr:rowOff>850900</xdr:rowOff>
        </xdr:from>
        <xdr:to>
          <xdr:col>3</xdr:col>
          <xdr:colOff>2171700</xdr:colOff>
          <xdr:row>11</xdr:row>
          <xdr:rowOff>1536700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11</xdr:row>
          <xdr:rowOff>965200</xdr:rowOff>
        </xdr:from>
        <xdr:to>
          <xdr:col>4</xdr:col>
          <xdr:colOff>1905000</xdr:colOff>
          <xdr:row>11</xdr:row>
          <xdr:rowOff>1473200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1244600</xdr:colOff>
          <xdr:row>11</xdr:row>
          <xdr:rowOff>1828800</xdr:rowOff>
        </xdr:from>
        <xdr:to>
          <xdr:col>4</xdr:col>
          <xdr:colOff>1447800</xdr:colOff>
          <xdr:row>11</xdr:row>
          <xdr:rowOff>2349500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atalogo.tramites.go.cr/DocsCatalogo/4/1/1735/Formulario%201%20registro.pdf"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oleObject" Target="../embeddings/Documento_de_Microsoft_Word_97_-_20041.doc"/><Relationship Id="rId5" Type="http://schemas.openxmlformats.org/officeDocument/2006/relationships/image" Target="../media/image1.emf"/><Relationship Id="rId6" Type="http://schemas.openxmlformats.org/officeDocument/2006/relationships/oleObject" Target="../embeddings/oleObject1.bin"/><Relationship Id="rId7" Type="http://schemas.openxmlformats.org/officeDocument/2006/relationships/image" Target="../media/image2.emf"/><Relationship Id="rId8" Type="http://schemas.openxmlformats.org/officeDocument/2006/relationships/oleObject" Target="../embeddings/oleObject2.bin"/><Relationship Id="rId9" Type="http://schemas.openxmlformats.org/officeDocument/2006/relationships/image" Target="../media/image3.emf"/><Relationship Id="rId1" Type="http://schemas.openxmlformats.org/officeDocument/2006/relationships/printerSettings" Target="../printerSettings/printerSettings4.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workbookViewId="0">
      <selection activeCell="C3" sqref="C3"/>
    </sheetView>
  </sheetViews>
  <sheetFormatPr baseColWidth="10" defaultColWidth="10.83203125" defaultRowHeight="13" x14ac:dyDescent="0.15"/>
  <cols>
    <col min="1" max="1" width="10.83203125" style="1"/>
    <col min="2" max="2" width="31.5" style="1" customWidth="1"/>
    <col min="3" max="3" width="43" style="1" customWidth="1"/>
    <col min="4" max="16384" width="10.83203125" style="1"/>
  </cols>
  <sheetData>
    <row r="1" spans="2:3" ht="14" thickBot="1" x14ac:dyDescent="0.2"/>
    <row r="2" spans="2:3" ht="33" customHeight="1" thickBot="1" x14ac:dyDescent="0.2">
      <c r="B2" s="70" t="s">
        <v>24</v>
      </c>
      <c r="C2" s="71"/>
    </row>
    <row r="3" spans="2:3" ht="38.25" customHeight="1" thickBot="1" x14ac:dyDescent="0.2">
      <c r="B3" s="36" t="s">
        <v>25</v>
      </c>
      <c r="C3" s="37" t="s">
        <v>47</v>
      </c>
    </row>
    <row r="4" spans="2:3" ht="15" thickBot="1" x14ac:dyDescent="0.2">
      <c r="B4" s="36" t="s">
        <v>26</v>
      </c>
      <c r="C4" s="37" t="s">
        <v>48</v>
      </c>
    </row>
    <row r="5" spans="2:3" ht="15" thickBot="1" x14ac:dyDescent="0.2">
      <c r="B5" s="36" t="s">
        <v>27</v>
      </c>
      <c r="C5" s="37" t="s">
        <v>49</v>
      </c>
    </row>
    <row r="6" spans="2:3" ht="84" customHeight="1" thickBot="1" x14ac:dyDescent="0.2">
      <c r="B6" s="36" t="s">
        <v>28</v>
      </c>
      <c r="C6" s="37" t="s">
        <v>51</v>
      </c>
    </row>
    <row r="7" spans="2:3" ht="43" thickBot="1" x14ac:dyDescent="0.2">
      <c r="B7" s="38" t="s">
        <v>29</v>
      </c>
      <c r="C7" s="37" t="s">
        <v>50</v>
      </c>
    </row>
    <row r="8" spans="2:3" ht="15" thickBot="1" x14ac:dyDescent="0.2">
      <c r="B8" s="39" t="s">
        <v>30</v>
      </c>
      <c r="C8" s="41" t="s">
        <v>31</v>
      </c>
    </row>
    <row r="9" spans="2:3" ht="29" thickBot="1" x14ac:dyDescent="0.2">
      <c r="B9" s="40" t="s">
        <v>52</v>
      </c>
      <c r="C9" s="37" t="s">
        <v>53</v>
      </c>
    </row>
    <row r="10" spans="2:3" ht="15" thickBot="1" x14ac:dyDescent="0.2">
      <c r="B10" s="40" t="s">
        <v>54</v>
      </c>
      <c r="C10" s="37" t="s">
        <v>53</v>
      </c>
    </row>
    <row r="11" spans="2:3" ht="15" thickBot="1" x14ac:dyDescent="0.2">
      <c r="B11" s="40" t="s">
        <v>55</v>
      </c>
      <c r="C11" s="37" t="s">
        <v>53</v>
      </c>
    </row>
    <row r="12" spans="2:3" ht="29" thickBot="1" x14ac:dyDescent="0.2">
      <c r="B12" s="40" t="s">
        <v>56</v>
      </c>
      <c r="C12" s="37" t="s">
        <v>53</v>
      </c>
    </row>
    <row r="13" spans="2:3" ht="15" thickBot="1" x14ac:dyDescent="0.2">
      <c r="B13" s="40" t="s">
        <v>57</v>
      </c>
      <c r="C13" s="37" t="s">
        <v>53</v>
      </c>
    </row>
    <row r="14" spans="2:3" ht="15" thickBot="1" x14ac:dyDescent="0.2">
      <c r="B14" s="40" t="s">
        <v>58</v>
      </c>
      <c r="C14" s="37" t="s">
        <v>53</v>
      </c>
    </row>
    <row r="15" spans="2:3" ht="84.75" customHeight="1" thickBot="1" x14ac:dyDescent="0.2">
      <c r="B15" s="72" t="s">
        <v>32</v>
      </c>
      <c r="C15" s="73"/>
    </row>
    <row r="16" spans="2:3" ht="15" thickBot="1" x14ac:dyDescent="0.2">
      <c r="B16" s="36" t="s">
        <v>33</v>
      </c>
      <c r="C16" s="37" t="s">
        <v>59</v>
      </c>
    </row>
    <row r="17" spans="2:3" ht="15" thickBot="1" x14ac:dyDescent="0.2">
      <c r="B17" s="36" t="s">
        <v>34</v>
      </c>
      <c r="C17" s="37" t="s">
        <v>60</v>
      </c>
    </row>
    <row r="18" spans="2:3" ht="20.25" customHeight="1" thickBot="1" x14ac:dyDescent="0.2">
      <c r="B18" s="36" t="s">
        <v>35</v>
      </c>
      <c r="C18" s="37" t="s">
        <v>61</v>
      </c>
    </row>
    <row r="19" spans="2:3" ht="35.25" customHeight="1" thickBot="1" x14ac:dyDescent="0.2">
      <c r="B19" s="36" t="s">
        <v>36</v>
      </c>
      <c r="C19" s="45" t="s">
        <v>62</v>
      </c>
    </row>
    <row r="20" spans="2:3" ht="15" thickBot="1" x14ac:dyDescent="0.2">
      <c r="B20" s="76" t="s">
        <v>42</v>
      </c>
      <c r="C20" s="77"/>
    </row>
    <row r="21" spans="2:3" ht="29" thickBot="1" x14ac:dyDescent="0.2">
      <c r="B21" s="36" t="s">
        <v>37</v>
      </c>
      <c r="C21" s="37" t="s">
        <v>63</v>
      </c>
    </row>
    <row r="22" spans="2:3" ht="15" thickBot="1" x14ac:dyDescent="0.2">
      <c r="B22" s="36" t="s">
        <v>38</v>
      </c>
      <c r="C22" s="37" t="s">
        <v>64</v>
      </c>
    </row>
    <row r="23" spans="2:3" ht="15" thickBot="1" x14ac:dyDescent="0.2">
      <c r="B23" s="36" t="s">
        <v>39</v>
      </c>
      <c r="C23" s="37" t="s">
        <v>65</v>
      </c>
    </row>
    <row r="24" spans="2:3" ht="15" thickBot="1" x14ac:dyDescent="0.2">
      <c r="B24" s="36" t="s">
        <v>40</v>
      </c>
      <c r="C24" s="37" t="s">
        <v>66</v>
      </c>
    </row>
    <row r="25" spans="2:3" ht="15" thickBot="1" x14ac:dyDescent="0.2">
      <c r="B25" s="36" t="s">
        <v>41</v>
      </c>
      <c r="C25" s="37" t="s">
        <v>67</v>
      </c>
    </row>
    <row r="26" spans="2:3" ht="39" customHeight="1" thickBot="1" x14ac:dyDescent="0.2">
      <c r="B26" s="74" t="s">
        <v>43</v>
      </c>
      <c r="C26" s="75"/>
    </row>
  </sheetData>
  <mergeCells count="4">
    <mergeCell ref="B2:C2"/>
    <mergeCell ref="B15:C15"/>
    <mergeCell ref="B26:C26"/>
    <mergeCell ref="B20:C20"/>
  </mergeCells>
  <hyperlinks>
    <hyperlink ref="C19" r:id="rId1" display="http://catalogo.tramites.go.cr/DocsCatalogo/4/1/1735/Formulario 1 registro.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6" workbookViewId="0">
      <selection activeCell="A24" sqref="A24:I25"/>
    </sheetView>
  </sheetViews>
  <sheetFormatPr baseColWidth="10" defaultColWidth="10.83203125" defaultRowHeight="13" x14ac:dyDescent="0.15"/>
  <cols>
    <col min="1" max="4" width="10.83203125" style="1"/>
    <col min="5" max="5" width="9.1640625" style="1" customWidth="1"/>
    <col min="6" max="16384" width="10.83203125" style="1"/>
  </cols>
  <sheetData>
    <row r="1" spans="1:11" ht="25.5" customHeight="1" x14ac:dyDescent="0.15">
      <c r="A1" s="98" t="s">
        <v>0</v>
      </c>
      <c r="B1" s="98"/>
      <c r="C1" s="98"/>
      <c r="D1" s="98"/>
      <c r="E1" s="98"/>
      <c r="F1" s="98"/>
      <c r="G1" s="98"/>
      <c r="H1" s="98"/>
      <c r="I1" s="98"/>
    </row>
    <row r="2" spans="1:11" x14ac:dyDescent="0.15">
      <c r="A2" s="99"/>
      <c r="B2" s="99"/>
      <c r="C2" s="99"/>
      <c r="D2" s="99"/>
      <c r="E2" s="99"/>
      <c r="F2" s="99"/>
      <c r="G2" s="99"/>
      <c r="H2" s="99"/>
      <c r="I2" s="99"/>
    </row>
    <row r="3" spans="1:11" ht="12.75" customHeight="1" x14ac:dyDescent="0.15">
      <c r="A3" s="86" t="s">
        <v>68</v>
      </c>
      <c r="B3" s="86"/>
      <c r="C3" s="86"/>
      <c r="D3" s="86"/>
      <c r="E3" s="86"/>
      <c r="F3" s="86"/>
      <c r="G3" s="86"/>
      <c r="H3" s="86"/>
      <c r="I3" s="86"/>
    </row>
    <row r="4" spans="1:11" ht="13.5" customHeight="1" x14ac:dyDescent="0.15">
      <c r="A4" s="86"/>
      <c r="B4" s="86"/>
      <c r="C4" s="86"/>
      <c r="D4" s="86"/>
      <c r="E4" s="86"/>
      <c r="F4" s="86"/>
      <c r="G4" s="86"/>
      <c r="H4" s="86"/>
      <c r="I4" s="86"/>
    </row>
    <row r="5" spans="1:11" x14ac:dyDescent="0.15">
      <c r="A5" s="85"/>
      <c r="B5" s="85"/>
      <c r="C5" s="85"/>
      <c r="D5" s="85"/>
      <c r="E5" s="85"/>
      <c r="F5" s="85"/>
      <c r="G5" s="85"/>
      <c r="H5" s="85"/>
      <c r="I5" s="85"/>
    </row>
    <row r="6" spans="1:11" ht="16.5" customHeight="1" x14ac:dyDescent="0.15">
      <c r="A6" s="86" t="s">
        <v>84</v>
      </c>
      <c r="B6" s="86"/>
      <c r="C6" s="86"/>
      <c r="D6" s="86"/>
      <c r="E6" s="86"/>
      <c r="F6" s="86"/>
      <c r="G6" s="86"/>
      <c r="H6" s="86"/>
      <c r="I6" s="86"/>
      <c r="K6" s="2"/>
    </row>
    <row r="7" spans="1:11" x14ac:dyDescent="0.15">
      <c r="A7" s="86"/>
      <c r="B7" s="86"/>
      <c r="C7" s="86"/>
      <c r="D7" s="86"/>
      <c r="E7" s="86"/>
      <c r="F7" s="86"/>
      <c r="G7" s="86"/>
      <c r="H7" s="86"/>
      <c r="I7" s="86"/>
    </row>
    <row r="8" spans="1:11" ht="21" x14ac:dyDescent="0.15">
      <c r="A8" s="86"/>
      <c r="B8" s="86"/>
      <c r="C8" s="86"/>
      <c r="D8" s="86"/>
      <c r="E8" s="86"/>
      <c r="F8" s="86"/>
      <c r="G8" s="86"/>
      <c r="H8" s="86"/>
      <c r="I8" s="86"/>
      <c r="K8" s="3"/>
    </row>
    <row r="9" spans="1:11" ht="30.75" customHeight="1" x14ac:dyDescent="0.15">
      <c r="A9" s="86"/>
      <c r="B9" s="86"/>
      <c r="C9" s="86"/>
      <c r="D9" s="86"/>
      <c r="E9" s="86"/>
      <c r="F9" s="86"/>
      <c r="G9" s="86"/>
      <c r="H9" s="86"/>
      <c r="I9" s="86"/>
    </row>
    <row r="10" spans="1:11" x14ac:dyDescent="0.15">
      <c r="A10" s="85"/>
      <c r="B10" s="85"/>
      <c r="C10" s="85"/>
      <c r="D10" s="85"/>
      <c r="E10" s="85"/>
      <c r="F10" s="85"/>
      <c r="G10" s="85"/>
      <c r="H10" s="85"/>
      <c r="I10" s="85"/>
    </row>
    <row r="11" spans="1:11" ht="12.75" customHeight="1" x14ac:dyDescent="0.15">
      <c r="A11" s="86" t="s">
        <v>69</v>
      </c>
      <c r="B11" s="86"/>
      <c r="C11" s="86"/>
      <c r="D11" s="86"/>
      <c r="E11" s="86"/>
      <c r="F11" s="86"/>
      <c r="G11" s="86"/>
      <c r="H11" s="86"/>
      <c r="I11" s="86"/>
    </row>
    <row r="12" spans="1:11" ht="15" x14ac:dyDescent="0.2">
      <c r="A12" s="86"/>
      <c r="B12" s="86"/>
      <c r="C12" s="86"/>
      <c r="D12" s="86"/>
      <c r="E12" s="86"/>
      <c r="F12" s="86"/>
      <c r="G12" s="86"/>
      <c r="H12" s="86"/>
      <c r="I12" s="86"/>
      <c r="K12" s="16"/>
    </row>
    <row r="13" spans="1:11" x14ac:dyDescent="0.15">
      <c r="A13" s="85"/>
      <c r="B13" s="85"/>
      <c r="C13" s="85"/>
      <c r="D13" s="85"/>
      <c r="E13" s="85"/>
      <c r="F13" s="85"/>
      <c r="G13" s="85"/>
      <c r="H13" s="85"/>
      <c r="I13" s="85"/>
    </row>
    <row r="14" spans="1:11" ht="13.5" customHeight="1" x14ac:dyDescent="0.15">
      <c r="A14" s="86" t="s">
        <v>2</v>
      </c>
      <c r="B14" s="86"/>
      <c r="C14" s="86"/>
      <c r="D14" s="86"/>
      <c r="E14" s="85"/>
      <c r="F14" s="87" t="s">
        <v>1</v>
      </c>
      <c r="G14" s="88"/>
      <c r="H14" s="88"/>
      <c r="I14" s="89"/>
      <c r="K14" s="2"/>
    </row>
    <row r="15" spans="1:11" ht="30" customHeight="1" x14ac:dyDescent="0.15">
      <c r="A15" s="90" t="s">
        <v>10</v>
      </c>
      <c r="B15" s="90"/>
      <c r="C15" s="32" t="s">
        <v>11</v>
      </c>
      <c r="D15" s="33" t="s">
        <v>12</v>
      </c>
      <c r="E15" s="85"/>
      <c r="F15" s="91" t="s">
        <v>70</v>
      </c>
      <c r="G15" s="92"/>
      <c r="H15" s="92"/>
      <c r="I15" s="93"/>
      <c r="K15" s="4"/>
    </row>
    <row r="16" spans="1:11" ht="26.25" customHeight="1" x14ac:dyDescent="0.15">
      <c r="A16" s="97">
        <v>42373</v>
      </c>
      <c r="B16" s="97"/>
      <c r="C16" s="34">
        <f>'II parte'!E29</f>
        <v>42891</v>
      </c>
      <c r="D16" s="35">
        <f>+C16-A16</f>
        <v>518</v>
      </c>
      <c r="E16" s="85"/>
      <c r="F16" s="94"/>
      <c r="G16" s="95"/>
      <c r="H16" s="95"/>
      <c r="I16" s="96"/>
      <c r="K16" s="4"/>
    </row>
    <row r="17" spans="1:11" x14ac:dyDescent="0.15">
      <c r="A17" s="85"/>
      <c r="B17" s="85"/>
      <c r="C17" s="85"/>
      <c r="D17" s="85"/>
      <c r="E17" s="85"/>
      <c r="F17" s="85"/>
      <c r="G17" s="85"/>
      <c r="H17" s="85"/>
      <c r="I17" s="85"/>
    </row>
    <row r="18" spans="1:11" ht="23.25" customHeight="1" x14ac:dyDescent="0.15">
      <c r="A18" s="78" t="s">
        <v>111</v>
      </c>
      <c r="B18" s="79"/>
      <c r="C18" s="79"/>
      <c r="D18" s="79"/>
      <c r="E18" s="79"/>
      <c r="F18" s="79"/>
      <c r="G18" s="79"/>
      <c r="H18" s="79"/>
      <c r="I18" s="80"/>
      <c r="K18" s="2"/>
    </row>
    <row r="19" spans="1:11" ht="23.25" customHeight="1" x14ac:dyDescent="0.15">
      <c r="A19" s="81"/>
      <c r="B19" s="82"/>
      <c r="C19" s="82"/>
      <c r="D19" s="82"/>
      <c r="E19" s="82"/>
      <c r="F19" s="82"/>
      <c r="G19" s="82"/>
      <c r="H19" s="82"/>
      <c r="I19" s="83"/>
      <c r="K19" s="4"/>
    </row>
    <row r="20" spans="1:11" x14ac:dyDescent="0.15">
      <c r="A20" s="85"/>
      <c r="B20" s="85"/>
      <c r="C20" s="85"/>
      <c r="D20" s="85"/>
      <c r="E20" s="85"/>
      <c r="F20" s="85"/>
      <c r="G20" s="85"/>
      <c r="H20" s="85"/>
      <c r="I20" s="85"/>
    </row>
    <row r="21" spans="1:11" x14ac:dyDescent="0.15">
      <c r="A21" s="78" t="s">
        <v>71</v>
      </c>
      <c r="B21" s="79"/>
      <c r="C21" s="79"/>
      <c r="D21" s="79"/>
      <c r="E21" s="79"/>
      <c r="F21" s="79"/>
      <c r="G21" s="79"/>
      <c r="H21" s="79"/>
      <c r="I21" s="80"/>
      <c r="K21" s="2"/>
    </row>
    <row r="22" spans="1:11" ht="19" x14ac:dyDescent="0.15">
      <c r="A22" s="81"/>
      <c r="B22" s="82"/>
      <c r="C22" s="82"/>
      <c r="D22" s="82"/>
      <c r="E22" s="82"/>
      <c r="F22" s="82"/>
      <c r="G22" s="82"/>
      <c r="H22" s="82"/>
      <c r="I22" s="83"/>
      <c r="K22" s="4"/>
    </row>
    <row r="23" spans="1:11" x14ac:dyDescent="0.15">
      <c r="A23" s="85"/>
      <c r="B23" s="85"/>
      <c r="C23" s="85"/>
      <c r="D23" s="85"/>
      <c r="E23" s="85"/>
      <c r="F23" s="85"/>
      <c r="G23" s="85"/>
      <c r="H23" s="85"/>
      <c r="I23" s="85"/>
    </row>
    <row r="24" spans="1:11" ht="45" customHeight="1" x14ac:dyDescent="0.15">
      <c r="A24" s="78" t="s">
        <v>98</v>
      </c>
      <c r="B24" s="79"/>
      <c r="C24" s="79"/>
      <c r="D24" s="79"/>
      <c r="E24" s="79"/>
      <c r="F24" s="79"/>
      <c r="G24" s="79"/>
      <c r="H24" s="79"/>
      <c r="I24" s="80"/>
      <c r="K24" s="4"/>
    </row>
    <row r="25" spans="1:11" ht="57.75" customHeight="1" x14ac:dyDescent="0.15">
      <c r="A25" s="81"/>
      <c r="B25" s="82"/>
      <c r="C25" s="82"/>
      <c r="D25" s="82"/>
      <c r="E25" s="82"/>
      <c r="F25" s="82"/>
      <c r="G25" s="82"/>
      <c r="H25" s="82"/>
      <c r="I25" s="83"/>
    </row>
    <row r="26" spans="1:11" x14ac:dyDescent="0.15">
      <c r="A26" s="85"/>
      <c r="B26" s="85"/>
      <c r="C26" s="85"/>
      <c r="D26" s="85"/>
      <c r="E26" s="85"/>
      <c r="F26" s="85"/>
      <c r="G26" s="85"/>
      <c r="H26" s="85"/>
      <c r="I26" s="85"/>
    </row>
    <row r="27" spans="1:11" ht="28.5" customHeight="1" x14ac:dyDescent="0.15">
      <c r="A27" s="78" t="s">
        <v>72</v>
      </c>
      <c r="B27" s="79"/>
      <c r="C27" s="79"/>
      <c r="D27" s="79"/>
      <c r="E27" s="79"/>
      <c r="F27" s="79"/>
      <c r="G27" s="79"/>
      <c r="H27" s="79"/>
      <c r="I27" s="80"/>
    </row>
    <row r="28" spans="1:11" ht="28.5" customHeight="1" x14ac:dyDescent="0.15">
      <c r="A28" s="81"/>
      <c r="B28" s="82"/>
      <c r="C28" s="82"/>
      <c r="D28" s="82"/>
      <c r="E28" s="82"/>
      <c r="F28" s="82"/>
      <c r="G28" s="82"/>
      <c r="H28" s="82"/>
      <c r="I28" s="83"/>
    </row>
    <row r="29" spans="1:11" x14ac:dyDescent="0.15">
      <c r="A29" s="84"/>
      <c r="B29" s="84"/>
      <c r="C29" s="84"/>
      <c r="D29" s="84"/>
      <c r="E29" s="84"/>
      <c r="F29" s="84"/>
      <c r="G29" s="84"/>
      <c r="H29" s="84"/>
      <c r="I29" s="84"/>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B39"/>
  <sheetViews>
    <sheetView showGridLines="0" topLeftCell="A7" zoomScale="70" zoomScaleNormal="70" zoomScalePageLayoutView="70" workbookViewId="0">
      <selection activeCell="G18" sqref="G18"/>
    </sheetView>
  </sheetViews>
  <sheetFormatPr baseColWidth="10" defaultColWidth="3.1640625" defaultRowHeight="17" x14ac:dyDescent="0.2"/>
  <cols>
    <col min="1" max="1" width="5.33203125" style="5" customWidth="1"/>
    <col min="2" max="2" width="107.1640625" style="7" customWidth="1"/>
    <col min="3" max="3" width="36.5" style="7" customWidth="1"/>
    <col min="4" max="4" width="15.5" style="7" customWidth="1"/>
    <col min="5" max="5" width="14.83203125" style="7" customWidth="1"/>
    <col min="6" max="6" width="11.6640625" style="6" customWidth="1"/>
    <col min="7" max="7" width="10.1640625" style="6" customWidth="1"/>
    <col min="8" max="8" width="13.1640625" style="6" customWidth="1"/>
    <col min="9" max="9" width="13.33203125" style="6" customWidth="1"/>
    <col min="10" max="10" width="36.6640625" style="20" customWidth="1"/>
    <col min="11" max="16384" width="3.1640625" style="5"/>
  </cols>
  <sheetData>
    <row r="2" spans="1:11" ht="14" x14ac:dyDescent="0.15">
      <c r="B2" s="100" t="s">
        <v>9</v>
      </c>
      <c r="C2" s="100"/>
      <c r="D2" s="100"/>
      <c r="E2" s="100"/>
      <c r="F2" s="100"/>
      <c r="G2" s="100"/>
      <c r="H2" s="100"/>
      <c r="I2" s="100"/>
      <c r="J2" s="100"/>
    </row>
    <row r="3" spans="1:11" ht="21" customHeight="1" x14ac:dyDescent="0.15">
      <c r="B3" s="100"/>
      <c r="C3" s="100"/>
      <c r="D3" s="100"/>
      <c r="E3" s="100"/>
      <c r="F3" s="100"/>
      <c r="G3" s="100"/>
      <c r="H3" s="100"/>
      <c r="I3" s="100"/>
      <c r="J3" s="100"/>
    </row>
    <row r="4" spans="1:11" ht="18.75" customHeight="1" x14ac:dyDescent="0.15">
      <c r="B4" s="100"/>
      <c r="C4" s="100"/>
      <c r="D4" s="100"/>
      <c r="E4" s="100"/>
      <c r="F4" s="100"/>
      <c r="G4" s="100"/>
      <c r="H4" s="100"/>
      <c r="I4" s="100"/>
      <c r="J4" s="100"/>
    </row>
    <row r="6" spans="1:11" ht="14" x14ac:dyDescent="0.2">
      <c r="A6" s="8"/>
      <c r="B6" s="9"/>
      <c r="C6" s="9"/>
      <c r="D6" s="9"/>
      <c r="E6" s="9"/>
      <c r="F6" s="9"/>
      <c r="G6" s="9"/>
      <c r="H6" s="9"/>
      <c r="I6" s="9"/>
      <c r="J6" s="17"/>
    </row>
    <row r="7" spans="1:11" s="14" customFormat="1" ht="25.5" customHeight="1" x14ac:dyDescent="0.15">
      <c r="A7" s="22" t="s">
        <v>13</v>
      </c>
      <c r="B7" s="10" t="s">
        <v>4</v>
      </c>
      <c r="C7" s="10" t="s">
        <v>3</v>
      </c>
      <c r="D7" s="11" t="s">
        <v>6</v>
      </c>
      <c r="E7" s="11" t="s">
        <v>8</v>
      </c>
      <c r="F7" s="10" t="s">
        <v>5</v>
      </c>
      <c r="G7" s="12" t="s">
        <v>7</v>
      </c>
      <c r="H7" s="13"/>
      <c r="I7" s="13"/>
      <c r="J7" s="18"/>
    </row>
    <row r="8" spans="1:11" ht="15.75" customHeight="1" x14ac:dyDescent="0.2">
      <c r="B8" s="15"/>
      <c r="C8" s="15"/>
      <c r="D8" s="15"/>
      <c r="E8" s="15"/>
      <c r="F8" s="15"/>
      <c r="G8" s="19">
        <f>+AVERAGE(G9:G29)</f>
        <v>0.42857142857142855</v>
      </c>
      <c r="H8" s="15"/>
      <c r="I8" s="15"/>
      <c r="K8" s="6"/>
    </row>
    <row r="9" spans="1:11" s="63" customFormat="1" ht="43.5" customHeight="1" x14ac:dyDescent="0.15">
      <c r="A9" s="54">
        <v>1</v>
      </c>
      <c r="B9" s="55" t="s">
        <v>73</v>
      </c>
      <c r="C9" s="56" t="s">
        <v>105</v>
      </c>
      <c r="D9" s="57">
        <v>42373</v>
      </c>
      <c r="E9" s="57">
        <v>42429</v>
      </c>
      <c r="F9" s="58">
        <f t="shared" ref="F9:F28" si="0">E9-D9</f>
        <v>56</v>
      </c>
      <c r="G9" s="59">
        <v>1</v>
      </c>
      <c r="H9" s="60"/>
      <c r="I9" s="61"/>
      <c r="J9" s="62"/>
    </row>
    <row r="10" spans="1:11" s="63" customFormat="1" ht="43.5" customHeight="1" x14ac:dyDescent="0.15">
      <c r="A10" s="54">
        <v>2</v>
      </c>
      <c r="B10" s="55" t="s">
        <v>106</v>
      </c>
      <c r="C10" s="56" t="s">
        <v>105</v>
      </c>
      <c r="D10" s="57">
        <v>42461</v>
      </c>
      <c r="E10" s="57">
        <v>42475</v>
      </c>
      <c r="F10" s="58">
        <f t="shared" si="0"/>
        <v>14</v>
      </c>
      <c r="G10" s="59">
        <v>1</v>
      </c>
      <c r="H10" s="60"/>
      <c r="I10" s="61"/>
      <c r="J10" s="62"/>
    </row>
    <row r="11" spans="1:11" s="63" customFormat="1" ht="43.5" customHeight="1" x14ac:dyDescent="0.15">
      <c r="A11" s="54">
        <v>3</v>
      </c>
      <c r="B11" s="55" t="s">
        <v>85</v>
      </c>
      <c r="C11" s="56" t="s">
        <v>105</v>
      </c>
      <c r="D11" s="57">
        <v>42475</v>
      </c>
      <c r="E11" s="57">
        <v>42520</v>
      </c>
      <c r="F11" s="58">
        <f t="shared" si="0"/>
        <v>45</v>
      </c>
      <c r="G11" s="59">
        <v>1</v>
      </c>
      <c r="H11" s="60"/>
      <c r="I11" s="61"/>
      <c r="J11" s="62"/>
    </row>
    <row r="12" spans="1:11" s="63" customFormat="1" ht="43.5" customHeight="1" x14ac:dyDescent="0.15">
      <c r="A12" s="54">
        <v>4</v>
      </c>
      <c r="B12" s="55" t="s">
        <v>109</v>
      </c>
      <c r="C12" s="56" t="s">
        <v>105</v>
      </c>
      <c r="D12" s="57">
        <v>42558</v>
      </c>
      <c r="E12" s="57">
        <v>42613</v>
      </c>
      <c r="F12" s="58">
        <f t="shared" si="0"/>
        <v>55</v>
      </c>
      <c r="G12" s="59">
        <v>1</v>
      </c>
      <c r="H12" s="69"/>
      <c r="I12" s="61"/>
      <c r="J12" s="62"/>
    </row>
    <row r="13" spans="1:11" s="63" customFormat="1" ht="43.5" customHeight="1" x14ac:dyDescent="0.15">
      <c r="A13" s="54">
        <v>5</v>
      </c>
      <c r="B13" s="55" t="s">
        <v>112</v>
      </c>
      <c r="C13" s="56" t="s">
        <v>105</v>
      </c>
      <c r="D13" s="57">
        <v>42614</v>
      </c>
      <c r="E13" s="57">
        <v>42643</v>
      </c>
      <c r="F13" s="58">
        <f t="shared" si="0"/>
        <v>29</v>
      </c>
      <c r="G13" s="59">
        <v>1</v>
      </c>
      <c r="H13" s="69"/>
      <c r="I13" s="61"/>
      <c r="J13" s="62"/>
    </row>
    <row r="14" spans="1:11" s="63" customFormat="1" ht="43.5" customHeight="1" x14ac:dyDescent="0.15">
      <c r="A14" s="54">
        <v>6</v>
      </c>
      <c r="B14" s="55" t="s">
        <v>74</v>
      </c>
      <c r="C14" s="56" t="s">
        <v>105</v>
      </c>
      <c r="D14" s="57">
        <v>42644</v>
      </c>
      <c r="E14" s="57">
        <v>42644</v>
      </c>
      <c r="F14" s="58">
        <f t="shared" si="0"/>
        <v>0</v>
      </c>
      <c r="G14" s="59">
        <v>1</v>
      </c>
      <c r="H14" s="60"/>
      <c r="I14" s="61"/>
      <c r="J14" s="62"/>
    </row>
    <row r="15" spans="1:11" s="63" customFormat="1" ht="43.5" customHeight="1" x14ac:dyDescent="0.15">
      <c r="A15" s="54">
        <v>7</v>
      </c>
      <c r="B15" s="64" t="s">
        <v>75</v>
      </c>
      <c r="C15" s="65" t="s">
        <v>76</v>
      </c>
      <c r="D15" s="57">
        <v>42644</v>
      </c>
      <c r="E15" s="57">
        <v>42674</v>
      </c>
      <c r="F15" s="58">
        <f t="shared" si="0"/>
        <v>30</v>
      </c>
      <c r="G15" s="59">
        <v>1</v>
      </c>
      <c r="H15" s="60"/>
      <c r="I15" s="61"/>
      <c r="J15" s="62"/>
    </row>
    <row r="16" spans="1:11" s="63" customFormat="1" ht="43.5" customHeight="1" x14ac:dyDescent="0.15">
      <c r="A16" s="54">
        <v>8</v>
      </c>
      <c r="B16" s="55" t="s">
        <v>77</v>
      </c>
      <c r="C16" s="56" t="s">
        <v>105</v>
      </c>
      <c r="D16" s="57">
        <v>42675</v>
      </c>
      <c r="E16" s="57">
        <v>42689</v>
      </c>
      <c r="F16" s="58">
        <f t="shared" si="0"/>
        <v>14</v>
      </c>
      <c r="G16" s="59">
        <v>1</v>
      </c>
      <c r="H16" s="60"/>
      <c r="I16" s="61"/>
      <c r="J16" s="62"/>
    </row>
    <row r="17" spans="1:28" s="63" customFormat="1" ht="43.5" customHeight="1" x14ac:dyDescent="0.15">
      <c r="A17" s="54">
        <v>9</v>
      </c>
      <c r="B17" s="55" t="s">
        <v>78</v>
      </c>
      <c r="C17" s="65" t="s">
        <v>122</v>
      </c>
      <c r="D17" s="57">
        <v>42690</v>
      </c>
      <c r="E17" s="57">
        <v>42690</v>
      </c>
      <c r="F17" s="58">
        <f t="shared" si="0"/>
        <v>0</v>
      </c>
      <c r="G17" s="59">
        <v>1</v>
      </c>
      <c r="H17" s="60"/>
      <c r="I17" s="61"/>
      <c r="J17" s="62"/>
    </row>
    <row r="18" spans="1:28" s="63" customFormat="1" ht="43.5" customHeight="1" x14ac:dyDescent="0.15">
      <c r="A18" s="54">
        <v>10</v>
      </c>
      <c r="B18" s="64" t="s">
        <v>79</v>
      </c>
      <c r="C18" s="65" t="s">
        <v>80</v>
      </c>
      <c r="D18" s="57">
        <v>42690</v>
      </c>
      <c r="E18" s="57">
        <v>42704</v>
      </c>
      <c r="F18" s="58">
        <f t="shared" si="0"/>
        <v>14</v>
      </c>
      <c r="G18" s="59">
        <v>0</v>
      </c>
      <c r="H18" s="60"/>
      <c r="I18" s="61"/>
      <c r="J18" s="62"/>
    </row>
    <row r="19" spans="1:28" s="63" customFormat="1" ht="43.5" customHeight="1" x14ac:dyDescent="0.15">
      <c r="A19" s="54">
        <v>11</v>
      </c>
      <c r="B19" s="55" t="s">
        <v>81</v>
      </c>
      <c r="C19" s="56" t="s">
        <v>105</v>
      </c>
      <c r="D19" s="57">
        <v>42705</v>
      </c>
      <c r="E19" s="57">
        <v>42712</v>
      </c>
      <c r="F19" s="58">
        <f t="shared" si="0"/>
        <v>7</v>
      </c>
      <c r="G19" s="59">
        <v>0</v>
      </c>
      <c r="H19" s="60"/>
      <c r="I19" s="61"/>
      <c r="J19" s="62"/>
    </row>
    <row r="20" spans="1:28" s="67" customFormat="1" ht="43.5" customHeight="1" x14ac:dyDescent="0.15">
      <c r="A20" s="54">
        <v>12</v>
      </c>
      <c r="B20" s="55" t="s">
        <v>113</v>
      </c>
      <c r="C20" s="56" t="s">
        <v>80</v>
      </c>
      <c r="D20" s="57">
        <v>42713</v>
      </c>
      <c r="E20" s="57">
        <v>42720</v>
      </c>
      <c r="F20" s="58">
        <f t="shared" si="0"/>
        <v>7</v>
      </c>
      <c r="G20" s="59">
        <v>0</v>
      </c>
      <c r="H20" s="60"/>
      <c r="I20" s="61"/>
      <c r="J20" s="66"/>
    </row>
    <row r="21" spans="1:28" s="67" customFormat="1" ht="43.5" customHeight="1" x14ac:dyDescent="0.15">
      <c r="A21" s="54">
        <v>13</v>
      </c>
      <c r="B21" s="55" t="s">
        <v>115</v>
      </c>
      <c r="C21" s="56" t="s">
        <v>116</v>
      </c>
      <c r="D21" s="57">
        <v>42723</v>
      </c>
      <c r="E21" s="57">
        <v>42754</v>
      </c>
      <c r="F21" s="58">
        <f t="shared" si="0"/>
        <v>31</v>
      </c>
      <c r="G21" s="59">
        <v>0</v>
      </c>
      <c r="H21" s="60"/>
      <c r="I21" s="61"/>
      <c r="J21" s="66"/>
    </row>
    <row r="22" spans="1:28" s="67" customFormat="1" ht="43.5" customHeight="1" x14ac:dyDescent="0.15">
      <c r="A22" s="54">
        <v>14</v>
      </c>
      <c r="B22" s="55" t="s">
        <v>114</v>
      </c>
      <c r="C22" s="56" t="s">
        <v>105</v>
      </c>
      <c r="D22" s="57">
        <v>42755</v>
      </c>
      <c r="E22" s="57">
        <v>42772</v>
      </c>
      <c r="F22" s="58">
        <f t="shared" si="0"/>
        <v>17</v>
      </c>
      <c r="G22" s="59">
        <v>0</v>
      </c>
      <c r="H22" s="60"/>
      <c r="I22" s="61"/>
      <c r="J22" s="66"/>
    </row>
    <row r="23" spans="1:28" s="67" customFormat="1" ht="43.5" customHeight="1" x14ac:dyDescent="0.15">
      <c r="A23" s="54">
        <v>15</v>
      </c>
      <c r="B23" s="55" t="s">
        <v>87</v>
      </c>
      <c r="C23" s="56" t="s">
        <v>110</v>
      </c>
      <c r="D23" s="68">
        <v>42774</v>
      </c>
      <c r="E23" s="68">
        <v>42774</v>
      </c>
      <c r="F23" s="58">
        <f t="shared" si="0"/>
        <v>0</v>
      </c>
      <c r="G23" s="59">
        <v>0</v>
      </c>
      <c r="H23" s="60"/>
      <c r="I23" s="61"/>
      <c r="J23" s="66"/>
    </row>
    <row r="24" spans="1:28" s="67" customFormat="1" ht="43.5" customHeight="1" x14ac:dyDescent="0.15">
      <c r="A24" s="54">
        <v>16</v>
      </c>
      <c r="B24" s="55" t="s">
        <v>86</v>
      </c>
      <c r="C24" s="56" t="s">
        <v>89</v>
      </c>
      <c r="D24" s="57">
        <v>42775</v>
      </c>
      <c r="E24" s="57">
        <v>42789</v>
      </c>
      <c r="F24" s="58">
        <f t="shared" si="0"/>
        <v>14</v>
      </c>
      <c r="G24" s="59">
        <v>0</v>
      </c>
      <c r="H24" s="60"/>
      <c r="I24" s="61"/>
      <c r="J24" s="66"/>
    </row>
    <row r="25" spans="1:28" s="67" customFormat="1" ht="43.5" customHeight="1" x14ac:dyDescent="0.15">
      <c r="A25" s="54">
        <v>17</v>
      </c>
      <c r="B25" s="55" t="s">
        <v>90</v>
      </c>
      <c r="C25" s="56" t="s">
        <v>91</v>
      </c>
      <c r="D25" s="57">
        <v>42790</v>
      </c>
      <c r="E25" s="57">
        <v>42804</v>
      </c>
      <c r="F25" s="58">
        <f t="shared" si="0"/>
        <v>14</v>
      </c>
      <c r="G25" s="59">
        <v>0</v>
      </c>
      <c r="H25" s="60"/>
      <c r="I25" s="61"/>
      <c r="J25" s="66"/>
    </row>
    <row r="26" spans="1:28" s="67" customFormat="1" ht="43.5" customHeight="1" x14ac:dyDescent="0.15">
      <c r="A26" s="54">
        <v>18</v>
      </c>
      <c r="B26" s="55" t="s">
        <v>92</v>
      </c>
      <c r="C26" s="56" t="s">
        <v>93</v>
      </c>
      <c r="D26" s="57">
        <v>42807</v>
      </c>
      <c r="E26" s="57">
        <v>42818</v>
      </c>
      <c r="F26" s="58">
        <f t="shared" si="0"/>
        <v>11</v>
      </c>
      <c r="G26" s="59">
        <v>0</v>
      </c>
      <c r="H26" s="60"/>
      <c r="I26" s="61"/>
      <c r="J26" s="66"/>
    </row>
    <row r="27" spans="1:28" s="67" customFormat="1" ht="43.5" customHeight="1" x14ac:dyDescent="0.15">
      <c r="A27" s="54">
        <v>19</v>
      </c>
      <c r="B27" s="55" t="s">
        <v>88</v>
      </c>
      <c r="C27" s="56" t="s">
        <v>94</v>
      </c>
      <c r="D27" s="57">
        <v>42821</v>
      </c>
      <c r="E27" s="57">
        <v>42852</v>
      </c>
      <c r="F27" s="58">
        <f t="shared" si="0"/>
        <v>31</v>
      </c>
      <c r="G27" s="59">
        <v>0</v>
      </c>
      <c r="H27" s="60"/>
      <c r="I27" s="61"/>
      <c r="J27" s="66"/>
    </row>
    <row r="28" spans="1:28" s="67" customFormat="1" ht="43.5" customHeight="1" x14ac:dyDescent="0.15">
      <c r="A28" s="54">
        <v>20</v>
      </c>
      <c r="B28" s="55" t="s">
        <v>96</v>
      </c>
      <c r="C28" s="56" t="s">
        <v>95</v>
      </c>
      <c r="D28" s="57">
        <v>42853</v>
      </c>
      <c r="E28" s="57">
        <v>42883</v>
      </c>
      <c r="F28" s="58">
        <f t="shared" si="0"/>
        <v>30</v>
      </c>
      <c r="G28" s="59">
        <v>0</v>
      </c>
      <c r="H28" s="60"/>
      <c r="I28" s="61"/>
      <c r="J28" s="66"/>
    </row>
    <row r="29" spans="1:28" s="67" customFormat="1" ht="43.5" customHeight="1" x14ac:dyDescent="0.15">
      <c r="A29" s="54">
        <v>21</v>
      </c>
      <c r="B29" s="55" t="s">
        <v>97</v>
      </c>
      <c r="C29" s="56" t="s">
        <v>105</v>
      </c>
      <c r="D29" s="57">
        <v>42884</v>
      </c>
      <c r="E29" s="57">
        <v>42891</v>
      </c>
      <c r="F29" s="58">
        <f>E29-D29</f>
        <v>7</v>
      </c>
      <c r="G29" s="59">
        <v>0</v>
      </c>
      <c r="H29" s="60"/>
      <c r="I29" s="61"/>
      <c r="J29" s="66"/>
    </row>
    <row r="30" spans="1:28" x14ac:dyDescent="0.2">
      <c r="J30" s="21"/>
    </row>
    <row r="32" spans="1:28" ht="27" customHeight="1" x14ac:dyDescent="0.15">
      <c r="B32" s="101" t="s">
        <v>14</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3"/>
    </row>
    <row r="33" spans="2:28" ht="27" customHeight="1" x14ac:dyDescent="0.15">
      <c r="B33" s="104"/>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6"/>
    </row>
    <row r="34" spans="2:28" ht="27" customHeight="1" x14ac:dyDescent="0.15">
      <c r="B34" s="104"/>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6"/>
    </row>
    <row r="35" spans="2:28" ht="27" customHeight="1" x14ac:dyDescent="0.15">
      <c r="B35" s="10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6"/>
    </row>
    <row r="36" spans="2:28" ht="27" customHeight="1" x14ac:dyDescent="0.15">
      <c r="B36" s="104"/>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6"/>
    </row>
    <row r="37" spans="2:28" ht="27" customHeight="1" x14ac:dyDescent="0.15">
      <c r="B37" s="104"/>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row>
    <row r="38" spans="2:28" ht="27" customHeight="1" x14ac:dyDescent="0.15">
      <c r="B38" s="104"/>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6"/>
    </row>
    <row r="39" spans="2:28" ht="27" customHeight="1" x14ac:dyDescent="0.15">
      <c r="B39" s="107"/>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9"/>
    </row>
  </sheetData>
  <mergeCells count="2">
    <mergeCell ref="B2:J4"/>
    <mergeCell ref="B32:AB39"/>
  </mergeCells>
  <conditionalFormatting sqref="B30:J30">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15"/>
  <sheetViews>
    <sheetView tabSelected="1" workbookViewId="0"/>
  </sheetViews>
  <sheetFormatPr baseColWidth="10" defaultColWidth="12.5" defaultRowHeight="16" x14ac:dyDescent="0.15"/>
  <cols>
    <col min="1" max="1" width="12.5" style="23"/>
    <col min="2" max="2" width="33" style="31" customWidth="1"/>
    <col min="3" max="4" width="33" style="23" customWidth="1"/>
    <col min="5" max="5" width="35.33203125" style="23" customWidth="1"/>
    <col min="6" max="16384" width="12.5" style="23"/>
  </cols>
  <sheetData>
    <row r="1" spans="2:5" x14ac:dyDescent="0.15">
      <c r="B1" s="113" t="s">
        <v>99</v>
      </c>
      <c r="C1" s="113"/>
      <c r="D1" s="113"/>
      <c r="E1" s="113"/>
    </row>
    <row r="2" spans="2:5" ht="17" thickBot="1" x14ac:dyDescent="0.2">
      <c r="B2" s="114"/>
      <c r="C2" s="114"/>
      <c r="D2" s="114"/>
      <c r="E2" s="114"/>
    </row>
    <row r="3" spans="2:5" ht="69" customHeight="1" x14ac:dyDescent="0.15">
      <c r="B3" s="24" t="s">
        <v>20</v>
      </c>
      <c r="C3" s="46" t="s">
        <v>120</v>
      </c>
      <c r="D3" s="25" t="s">
        <v>15</v>
      </c>
      <c r="E3" s="47">
        <f>'II parte'!E29</f>
        <v>42891</v>
      </c>
    </row>
    <row r="4" spans="2:5" ht="62.25" customHeight="1" x14ac:dyDescent="0.15">
      <c r="B4" s="28" t="s">
        <v>16</v>
      </c>
      <c r="C4" s="49" t="s">
        <v>83</v>
      </c>
      <c r="D4" s="27" t="s">
        <v>17</v>
      </c>
      <c r="E4" s="52" t="s">
        <v>117</v>
      </c>
    </row>
    <row r="5" spans="2:5" ht="137.25" customHeight="1" x14ac:dyDescent="0.15">
      <c r="B5" s="26" t="s">
        <v>21</v>
      </c>
      <c r="C5" s="48" t="s">
        <v>82</v>
      </c>
      <c r="D5" s="27" t="s">
        <v>22</v>
      </c>
      <c r="E5" s="52" t="s">
        <v>70</v>
      </c>
    </row>
    <row r="6" spans="2:5" ht="75" customHeight="1" thickBot="1" x14ac:dyDescent="0.2">
      <c r="B6" s="28" t="s">
        <v>23</v>
      </c>
      <c r="C6" s="50">
        <v>42977</v>
      </c>
      <c r="D6" s="27" t="s">
        <v>18</v>
      </c>
      <c r="E6" s="51">
        <f>'II parte'!G8</f>
        <v>0.42857142857142855</v>
      </c>
    </row>
    <row r="7" spans="2:5" ht="57" customHeight="1" x14ac:dyDescent="0.15">
      <c r="B7" s="26" t="s">
        <v>44</v>
      </c>
      <c r="C7" s="42" t="s">
        <v>118</v>
      </c>
      <c r="D7" s="43" t="s">
        <v>119</v>
      </c>
      <c r="E7" s="44" t="s">
        <v>45</v>
      </c>
    </row>
    <row r="8" spans="2:5" ht="129" customHeight="1" x14ac:dyDescent="0.15">
      <c r="B8" s="29" t="s">
        <v>100</v>
      </c>
      <c r="C8" s="124" t="s">
        <v>124</v>
      </c>
      <c r="D8" s="115"/>
      <c r="E8" s="116"/>
    </row>
    <row r="9" spans="2:5" ht="192.75" customHeight="1" x14ac:dyDescent="0.15">
      <c r="B9" s="30" t="s">
        <v>101</v>
      </c>
      <c r="C9" s="125" t="s">
        <v>125</v>
      </c>
      <c r="D9" s="117"/>
      <c r="E9" s="118"/>
    </row>
    <row r="10" spans="2:5" ht="96.75" customHeight="1" x14ac:dyDescent="0.15">
      <c r="B10" s="30" t="s">
        <v>102</v>
      </c>
      <c r="C10" s="119" t="s">
        <v>121</v>
      </c>
      <c r="D10" s="120"/>
      <c r="E10" s="121"/>
    </row>
    <row r="11" spans="2:5" ht="96.75" customHeight="1" x14ac:dyDescent="0.15">
      <c r="B11" s="29" t="s">
        <v>46</v>
      </c>
      <c r="C11" s="53" t="s">
        <v>107</v>
      </c>
      <c r="D11" s="120" t="s">
        <v>104</v>
      </c>
      <c r="E11" s="121"/>
    </row>
    <row r="12" spans="2:5" ht="255" customHeight="1" thickBot="1" x14ac:dyDescent="0.2">
      <c r="B12" s="30" t="s">
        <v>103</v>
      </c>
      <c r="C12" s="53" t="s">
        <v>108</v>
      </c>
      <c r="D12" s="122" t="s">
        <v>123</v>
      </c>
      <c r="E12" s="123"/>
    </row>
    <row r="13" spans="2:5" ht="42" customHeight="1" thickBot="1" x14ac:dyDescent="0.2">
      <c r="B13" s="110" t="s">
        <v>19</v>
      </c>
      <c r="C13" s="111"/>
      <c r="D13" s="111"/>
      <c r="E13" s="112"/>
    </row>
    <row r="14" spans="2:5" ht="70" customHeight="1" x14ac:dyDescent="0.15"/>
    <row r="15" spans="2:5" ht="33" customHeight="1" x14ac:dyDescent="0.15"/>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drawing r:id="rId2"/>
  <legacyDrawing r:id="rId3"/>
  <oleObjects>
    <mc:AlternateContent xmlns:mc="http://schemas.openxmlformats.org/markup-compatibility/2006">
      <mc:Choice Requires="x14">
        <oleObject progId="Document" dvAspect="DVASPECT_ICON" shapeId="2054" r:id="rId4">
          <objectPr defaultSize="0" r:id="rId5">
            <anchor moveWithCells="1">
              <from>
                <xdr:col>3</xdr:col>
                <xdr:colOff>1257300</xdr:colOff>
                <xdr:row>11</xdr:row>
                <xdr:rowOff>850900</xdr:rowOff>
              </from>
              <to>
                <xdr:col>3</xdr:col>
                <xdr:colOff>2171700</xdr:colOff>
                <xdr:row>11</xdr:row>
                <xdr:rowOff>1536700</xdr:rowOff>
              </to>
            </anchor>
          </objectPr>
        </oleObject>
      </mc:Choice>
      <mc:Fallback>
        <oleObject progId="Document" dvAspect="DVASPECT_ICON" shapeId="2054" r:id="rId4"/>
      </mc:Fallback>
    </mc:AlternateContent>
    <mc:AlternateContent xmlns:mc="http://schemas.openxmlformats.org/markup-compatibility/2006">
      <mc:Choice Requires="x14">
        <oleObject progId="Objeto empaquetador del shell" dvAspect="DVASPECT_ICON" shapeId="2055" r:id="rId6">
          <objectPr defaultSize="0" r:id="rId7">
            <anchor moveWithCells="1">
              <from>
                <xdr:col>4</xdr:col>
                <xdr:colOff>444500</xdr:colOff>
                <xdr:row>11</xdr:row>
                <xdr:rowOff>965200</xdr:rowOff>
              </from>
              <to>
                <xdr:col>4</xdr:col>
                <xdr:colOff>1905000</xdr:colOff>
                <xdr:row>11</xdr:row>
                <xdr:rowOff>1473200</xdr:rowOff>
              </to>
            </anchor>
          </objectPr>
        </oleObject>
      </mc:Choice>
      <mc:Fallback>
        <oleObject progId="Objeto empaquetador del shell" dvAspect="DVASPECT_ICON" shapeId="2055" r:id="rId6"/>
      </mc:Fallback>
    </mc:AlternateContent>
    <mc:AlternateContent xmlns:mc="http://schemas.openxmlformats.org/markup-compatibility/2006">
      <mc:Choice Requires="x14">
        <oleObject progId="Objeto empaquetador del shell" dvAspect="DVASPECT_ICON" shapeId="2056" r:id="rId8">
          <objectPr defaultSize="0" r:id="rId9">
            <anchor moveWithCells="1">
              <from>
                <xdr:col>3</xdr:col>
                <xdr:colOff>1244600</xdr:colOff>
                <xdr:row>11</xdr:row>
                <xdr:rowOff>1828800</xdr:rowOff>
              </from>
              <to>
                <xdr:col>4</xdr:col>
                <xdr:colOff>1447800</xdr:colOff>
                <xdr:row>11</xdr:row>
                <xdr:rowOff>2349500</xdr:rowOff>
              </to>
            </anchor>
          </objectPr>
        </oleObject>
      </mc:Choice>
      <mc:Fallback>
        <oleObject progId="Objeto empaquetador del shell" dvAspect="DVASPECT_ICON" shapeId="2056"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Andrey Marenco Guevara</cp:lastModifiedBy>
  <cp:lastPrinted>2015-07-30T20:06:39Z</cp:lastPrinted>
  <dcterms:created xsi:type="dcterms:W3CDTF">2010-11-15T21:21:09Z</dcterms:created>
  <dcterms:modified xsi:type="dcterms:W3CDTF">2017-09-07T20:42:00Z</dcterms:modified>
</cp:coreProperties>
</file>